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c.cambridgeshire.gov.uk\data\CEU Research and Performance\Research\Research and Monitoring\Data Outputs - Housing\March 2017\Tables\"/>
    </mc:Choice>
  </mc:AlternateContent>
  <bookViews>
    <workbookView xWindow="0" yWindow="0" windowWidth="14400" windowHeight="8640" tabRatio="500"/>
  </bookViews>
  <sheets>
    <sheet name="H2.1" sheetId="3" r:id="rId1"/>
    <sheet name="H2.2" sheetId="5" r:id="rId2"/>
  </sheets>
  <calcPr calcId="152511"/>
</workbook>
</file>

<file path=xl/calcChain.xml><?xml version="1.0" encoding="utf-8"?>
<calcChain xmlns="http://schemas.openxmlformats.org/spreadsheetml/2006/main">
  <c r="E173" i="5" l="1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172" i="5"/>
  <c r="H180" i="5"/>
  <c r="H193" i="5"/>
  <c r="H237" i="5"/>
  <c r="H238" i="5"/>
  <c r="H268" i="5"/>
  <c r="H172" i="5"/>
  <c r="H177" i="5"/>
  <c r="H191" i="5"/>
  <c r="H179" i="5"/>
  <c r="H222" i="5"/>
  <c r="H188" i="5"/>
  <c r="H221" i="5"/>
  <c r="H215" i="5"/>
  <c r="H182" i="5"/>
  <c r="H218" i="5"/>
  <c r="H256" i="5"/>
  <c r="H262" i="5"/>
  <c r="H185" i="5"/>
  <c r="E47" i="5"/>
  <c r="H47" i="5"/>
  <c r="C167" i="5"/>
  <c r="D167" i="5"/>
  <c r="E167" i="5"/>
  <c r="F167" i="5"/>
  <c r="G167" i="5"/>
  <c r="H167" i="5"/>
  <c r="B167" i="5"/>
  <c r="J7" i="3"/>
  <c r="J11" i="3"/>
  <c r="J15" i="3"/>
  <c r="G4" i="3"/>
  <c r="J4" i="3"/>
  <c r="G6" i="3"/>
  <c r="J6" i="3"/>
  <c r="G7" i="3"/>
  <c r="G8" i="3"/>
  <c r="J8" i="3"/>
  <c r="G10" i="3"/>
  <c r="J10" i="3"/>
  <c r="G11" i="3"/>
  <c r="G12" i="3"/>
  <c r="J12" i="3"/>
  <c r="G14" i="3"/>
  <c r="J14" i="3"/>
  <c r="G15" i="3"/>
  <c r="G16" i="3"/>
  <c r="J16" i="3"/>
  <c r="G18" i="3"/>
  <c r="J18" i="3"/>
  <c r="G19" i="3"/>
  <c r="J19" i="3"/>
  <c r="G20" i="3"/>
  <c r="J20" i="3"/>
  <c r="G21" i="3"/>
  <c r="J21" i="3"/>
  <c r="G3" i="3"/>
  <c r="J3" i="3"/>
  <c r="E22" i="3"/>
  <c r="F22" i="3"/>
  <c r="H22" i="3"/>
  <c r="I22" i="3"/>
  <c r="E17" i="3"/>
  <c r="F17" i="3"/>
  <c r="H17" i="3"/>
  <c r="I17" i="3"/>
  <c r="E13" i="3"/>
  <c r="F13" i="3"/>
  <c r="H13" i="3"/>
  <c r="I13" i="3"/>
  <c r="E9" i="3"/>
  <c r="F9" i="3"/>
  <c r="H9" i="3"/>
  <c r="I9" i="3"/>
  <c r="E5" i="3"/>
  <c r="F5" i="3"/>
  <c r="H5" i="3"/>
  <c r="I5" i="3"/>
  <c r="D22" i="3"/>
  <c r="G22" i="3"/>
  <c r="J22" i="3"/>
  <c r="D17" i="3"/>
  <c r="G17" i="3"/>
  <c r="J17" i="3"/>
  <c r="D13" i="3"/>
  <c r="G13" i="3"/>
  <c r="J13" i="3"/>
  <c r="D9" i="3"/>
  <c r="G9" i="3"/>
  <c r="J9" i="3"/>
  <c r="D5" i="3"/>
  <c r="G5" i="3"/>
  <c r="J5" i="3"/>
  <c r="C273" i="5"/>
  <c r="D273" i="5"/>
  <c r="F273" i="5"/>
  <c r="G273" i="5"/>
  <c r="B273" i="5"/>
  <c r="H174" i="5"/>
  <c r="H175" i="5"/>
  <c r="H176" i="5"/>
  <c r="H178" i="5"/>
  <c r="H181" i="5"/>
  <c r="H183" i="5"/>
  <c r="H184" i="5"/>
  <c r="H186" i="5"/>
  <c r="H187" i="5"/>
  <c r="H189" i="5"/>
  <c r="H190" i="5"/>
  <c r="H192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6" i="5"/>
  <c r="H217" i="5"/>
  <c r="H219" i="5"/>
  <c r="H220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7" i="5"/>
  <c r="H258" i="5"/>
  <c r="H259" i="5"/>
  <c r="H260" i="5"/>
  <c r="H261" i="5"/>
  <c r="H263" i="5"/>
  <c r="H264" i="5"/>
  <c r="H265" i="5"/>
  <c r="H266" i="5"/>
  <c r="H267" i="5"/>
  <c r="H269" i="5"/>
  <c r="H270" i="5"/>
  <c r="H271" i="5"/>
  <c r="H272" i="5"/>
  <c r="H173" i="5"/>
  <c r="F81" i="5"/>
  <c r="C81" i="5"/>
  <c r="D81" i="5"/>
  <c r="B81" i="5"/>
  <c r="E66" i="5"/>
  <c r="H66" i="5"/>
  <c r="E67" i="5"/>
  <c r="H67" i="5"/>
  <c r="E68" i="5"/>
  <c r="H68" i="5"/>
  <c r="E69" i="5"/>
  <c r="H69" i="5"/>
  <c r="E70" i="5"/>
  <c r="H70" i="5"/>
  <c r="E71" i="5"/>
  <c r="H71" i="5"/>
  <c r="E72" i="5"/>
  <c r="H72" i="5"/>
  <c r="E73" i="5"/>
  <c r="H73" i="5"/>
  <c r="E74" i="5"/>
  <c r="H74" i="5"/>
  <c r="E75" i="5"/>
  <c r="H75" i="5"/>
  <c r="E76" i="5"/>
  <c r="H76" i="5"/>
  <c r="E77" i="5"/>
  <c r="H77" i="5"/>
  <c r="E78" i="5"/>
  <c r="H78" i="5"/>
  <c r="E79" i="5"/>
  <c r="H79" i="5"/>
  <c r="E80" i="5"/>
  <c r="H80" i="5"/>
  <c r="E65" i="5"/>
  <c r="H65" i="5"/>
  <c r="C60" i="5"/>
  <c r="D60" i="5"/>
  <c r="F60" i="5"/>
  <c r="B60" i="5"/>
  <c r="E25" i="5"/>
  <c r="H25" i="5"/>
  <c r="E26" i="5"/>
  <c r="H26" i="5"/>
  <c r="E27" i="5"/>
  <c r="H27" i="5"/>
  <c r="E28" i="5"/>
  <c r="H28" i="5"/>
  <c r="E29" i="5"/>
  <c r="H29" i="5"/>
  <c r="E30" i="5"/>
  <c r="H30" i="5"/>
  <c r="E31" i="5"/>
  <c r="H31" i="5"/>
  <c r="E32" i="5"/>
  <c r="H32" i="5"/>
  <c r="E33" i="5"/>
  <c r="H33" i="5"/>
  <c r="E34" i="5"/>
  <c r="H34" i="5"/>
  <c r="E35" i="5"/>
  <c r="H35" i="5"/>
  <c r="E36" i="5"/>
  <c r="H36" i="5"/>
  <c r="E37" i="5"/>
  <c r="H37" i="5"/>
  <c r="E38" i="5"/>
  <c r="H38" i="5"/>
  <c r="E39" i="5"/>
  <c r="H39" i="5"/>
  <c r="E40" i="5"/>
  <c r="H40" i="5"/>
  <c r="E41" i="5"/>
  <c r="H41" i="5"/>
  <c r="E42" i="5"/>
  <c r="H42" i="5"/>
  <c r="E43" i="5"/>
  <c r="H43" i="5"/>
  <c r="E44" i="5"/>
  <c r="H44" i="5"/>
  <c r="E45" i="5"/>
  <c r="H45" i="5"/>
  <c r="E46" i="5"/>
  <c r="H46" i="5"/>
  <c r="E48" i="5"/>
  <c r="H48" i="5"/>
  <c r="E49" i="5"/>
  <c r="H49" i="5"/>
  <c r="E50" i="5"/>
  <c r="H50" i="5"/>
  <c r="E51" i="5"/>
  <c r="H51" i="5"/>
  <c r="E52" i="5"/>
  <c r="H52" i="5"/>
  <c r="E53" i="5"/>
  <c r="H53" i="5"/>
  <c r="E54" i="5"/>
  <c r="H54" i="5"/>
  <c r="E55" i="5"/>
  <c r="H55" i="5"/>
  <c r="E56" i="5"/>
  <c r="H56" i="5"/>
  <c r="E57" i="5"/>
  <c r="H57" i="5"/>
  <c r="E58" i="5"/>
  <c r="H58" i="5"/>
  <c r="E59" i="5"/>
  <c r="H59" i="5"/>
  <c r="E24" i="5"/>
  <c r="H24" i="5"/>
  <c r="E23" i="3"/>
  <c r="F23" i="3"/>
  <c r="H23" i="3"/>
  <c r="I23" i="3"/>
  <c r="E24" i="3"/>
  <c r="F24" i="3"/>
  <c r="H24" i="3"/>
  <c r="H28" i="3"/>
  <c r="I24" i="3"/>
  <c r="E25" i="3"/>
  <c r="F25" i="3"/>
  <c r="H25" i="3"/>
  <c r="I25" i="3"/>
  <c r="E26" i="3"/>
  <c r="F26" i="3"/>
  <c r="G26" i="3"/>
  <c r="J26" i="3"/>
  <c r="H26" i="3"/>
  <c r="I26" i="3"/>
  <c r="E27" i="3"/>
  <c r="E28" i="3"/>
  <c r="F27" i="3"/>
  <c r="H27" i="3"/>
  <c r="I27" i="3"/>
  <c r="D27" i="3"/>
  <c r="G27" i="3"/>
  <c r="J27" i="3"/>
  <c r="D26" i="3"/>
  <c r="D25" i="3"/>
  <c r="G25" i="3"/>
  <c r="J25" i="3"/>
  <c r="D24" i="3"/>
  <c r="G24" i="3"/>
  <c r="J24" i="3"/>
  <c r="D23" i="3"/>
  <c r="G23" i="3"/>
  <c r="J23" i="3"/>
  <c r="I28" i="3"/>
  <c r="F28" i="3"/>
  <c r="E60" i="5"/>
  <c r="H60" i="5"/>
  <c r="H81" i="5"/>
  <c r="E81" i="5"/>
  <c r="H273" i="5"/>
  <c r="E273" i="5"/>
  <c r="J28" i="3"/>
  <c r="D28" i="3"/>
  <c r="G28" i="3"/>
</calcChain>
</file>

<file path=xl/sharedStrings.xml><?xml version="1.0" encoding="utf-8"?>
<sst xmlns="http://schemas.openxmlformats.org/spreadsheetml/2006/main" count="333" uniqueCount="283">
  <si>
    <t>Trumpington</t>
  </si>
  <si>
    <t>Abbey</t>
  </si>
  <si>
    <t>Petersfield</t>
  </si>
  <si>
    <t>West Chesterton</t>
  </si>
  <si>
    <t>Castle</t>
  </si>
  <si>
    <t>Cherry Hinton</t>
  </si>
  <si>
    <t>Arbury</t>
  </si>
  <si>
    <t>Romsey</t>
  </si>
  <si>
    <t>Market</t>
  </si>
  <si>
    <t>Coleridge</t>
  </si>
  <si>
    <t>Newnham</t>
  </si>
  <si>
    <t>East Chesterton</t>
  </si>
  <si>
    <t>King's Hedges</t>
  </si>
  <si>
    <t>Queen Edith's</t>
  </si>
  <si>
    <t>Soham</t>
  </si>
  <si>
    <t>Stretham</t>
  </si>
  <si>
    <t>Littleport</t>
  </si>
  <si>
    <t>Wicken</t>
  </si>
  <si>
    <t>Ely</t>
  </si>
  <si>
    <t>Lode</t>
  </si>
  <si>
    <t>Downham</t>
  </si>
  <si>
    <t>Sutton</t>
  </si>
  <si>
    <t>Burwell</t>
  </si>
  <si>
    <t>Isleham</t>
  </si>
  <si>
    <t>Thetford</t>
  </si>
  <si>
    <t>Cheveley</t>
  </si>
  <si>
    <t>Fordham</t>
  </si>
  <si>
    <t>Haddenham</t>
  </si>
  <si>
    <t>Mepal</t>
  </si>
  <si>
    <t>Ashley</t>
  </si>
  <si>
    <t>Witcham</t>
  </si>
  <si>
    <t>Witchford</t>
  </si>
  <si>
    <t>Woodditton</t>
  </si>
  <si>
    <t>Swaffham Bulbeck</t>
  </si>
  <si>
    <t>Wentworth</t>
  </si>
  <si>
    <t>Westley Waterless</t>
  </si>
  <si>
    <t>Bottisham</t>
  </si>
  <si>
    <t>Coveney</t>
  </si>
  <si>
    <t>Dullingham</t>
  </si>
  <si>
    <t>Wilburton</t>
  </si>
  <si>
    <t>Swaffham Prior</t>
  </si>
  <si>
    <t>Chippenham</t>
  </si>
  <si>
    <t>Reach</t>
  </si>
  <si>
    <t>Snailwell</t>
  </si>
  <si>
    <t>Brinkley</t>
  </si>
  <si>
    <t>Kennett</t>
  </si>
  <si>
    <t>Burrough Green</t>
  </si>
  <si>
    <t>Benwick</t>
  </si>
  <si>
    <t>Chatteris</t>
  </si>
  <si>
    <t>Christchurch</t>
  </si>
  <si>
    <t>Parson Drove</t>
  </si>
  <si>
    <t>Doddington</t>
  </si>
  <si>
    <t>Elm</t>
  </si>
  <si>
    <t>Gorefield</t>
  </si>
  <si>
    <t>Wisbech St Mary</t>
  </si>
  <si>
    <t>Leverington</t>
  </si>
  <si>
    <t>Manea</t>
  </si>
  <si>
    <t>March</t>
  </si>
  <si>
    <t>Whittlesey</t>
  </si>
  <si>
    <t>Tydd St Giles</t>
  </si>
  <si>
    <t>Wisbech</t>
  </si>
  <si>
    <t>Wimblington</t>
  </si>
  <si>
    <t>St Neots</t>
  </si>
  <si>
    <t>Bury</t>
  </si>
  <si>
    <t>Warboys</t>
  </si>
  <si>
    <t>Upton and Coppingford</t>
  </si>
  <si>
    <t>Huntingdon</t>
  </si>
  <si>
    <t>Covington</t>
  </si>
  <si>
    <t>Sawtry</t>
  </si>
  <si>
    <t>Upwood and the Raveleys</t>
  </si>
  <si>
    <t>Stow Longa</t>
  </si>
  <si>
    <t>Barham and Woolley</t>
  </si>
  <si>
    <t>Bluntisham</t>
  </si>
  <si>
    <t>Holme</t>
  </si>
  <si>
    <t>Yaxley</t>
  </si>
  <si>
    <t>Ramsey</t>
  </si>
  <si>
    <t>Catworth</t>
  </si>
  <si>
    <t>Chesterton</t>
  </si>
  <si>
    <t>Pidley cum Fenton</t>
  </si>
  <si>
    <t>Holywell-cum-Needingworth</t>
  </si>
  <si>
    <t>Hemingford Grey</t>
  </si>
  <si>
    <t>Easton</t>
  </si>
  <si>
    <t>Glatton</t>
  </si>
  <si>
    <t>Old Weston</t>
  </si>
  <si>
    <t>Houghton and Wyton</t>
  </si>
  <si>
    <t>Somersham</t>
  </si>
  <si>
    <t>Farcet</t>
  </si>
  <si>
    <t>St Ives</t>
  </si>
  <si>
    <t>Stilton</t>
  </si>
  <si>
    <t>Sibson-cum-Stibbington</t>
  </si>
  <si>
    <t>Great Gransden</t>
  </si>
  <si>
    <t>Elton</t>
  </si>
  <si>
    <t>Abbots Ripton</t>
  </si>
  <si>
    <t>Alwalton</t>
  </si>
  <si>
    <t>Hamerton and Steeple Gidding</t>
  </si>
  <si>
    <t>Offord Cluny and Offord D'Arcy</t>
  </si>
  <si>
    <t>Wistow</t>
  </si>
  <si>
    <t>Colne</t>
  </si>
  <si>
    <t>Fenstanton</t>
  </si>
  <si>
    <t>Haddon</t>
  </si>
  <si>
    <t>Brampton</t>
  </si>
  <si>
    <t>Brington and Molesworth</t>
  </si>
  <si>
    <t>Abbotsley</t>
  </si>
  <si>
    <t>Godmanchester</t>
  </si>
  <si>
    <t>Morborne</t>
  </si>
  <si>
    <t>Earith</t>
  </si>
  <si>
    <t>Hemingford Abbots</t>
  </si>
  <si>
    <t>Ellington</t>
  </si>
  <si>
    <t>Waresley-cum-Tetworth</t>
  </si>
  <si>
    <t>Hilton</t>
  </si>
  <si>
    <t>Great Paxton</t>
  </si>
  <si>
    <t>Broughton</t>
  </si>
  <si>
    <t>Grafham</t>
  </si>
  <si>
    <t>The Stukeleys</t>
  </si>
  <si>
    <t>Folksworth and Washingley</t>
  </si>
  <si>
    <t>Spaldwick</t>
  </si>
  <si>
    <t>Alconbury Weston</t>
  </si>
  <si>
    <t>Woodhurst</t>
  </si>
  <si>
    <t>Little Paxton</t>
  </si>
  <si>
    <t>Kimbolton</t>
  </si>
  <si>
    <t>Tilbrook</t>
  </si>
  <si>
    <t>Alconbury</t>
  </si>
  <si>
    <t>Great Gidding</t>
  </si>
  <si>
    <t>Winwick</t>
  </si>
  <si>
    <t>Conington (H)</t>
  </si>
  <si>
    <t>Wood Walton</t>
  </si>
  <si>
    <t>Great Staughton</t>
  </si>
  <si>
    <t>Yelling</t>
  </si>
  <si>
    <t>Southoe and Midloe</t>
  </si>
  <si>
    <t>Bythorn and Keyston</t>
  </si>
  <si>
    <t>Cottenham</t>
  </si>
  <si>
    <t>Milton</t>
  </si>
  <si>
    <t>Stapleford</t>
  </si>
  <si>
    <t>Oakington and Westwick</t>
  </si>
  <si>
    <t>Swavesey</t>
  </si>
  <si>
    <t>Fen Drayton</t>
  </si>
  <si>
    <t>Hauxton</t>
  </si>
  <si>
    <t>Linton</t>
  </si>
  <si>
    <t>Haslingfield</t>
  </si>
  <si>
    <t>Longstanton</t>
  </si>
  <si>
    <t>Impington</t>
  </si>
  <si>
    <t>Papworth Everard</t>
  </si>
  <si>
    <t>Great Shelford</t>
  </si>
  <si>
    <t>Little Shelford</t>
  </si>
  <si>
    <t>Barton</t>
  </si>
  <si>
    <t>Waterbeach</t>
  </si>
  <si>
    <t>Whittlesford</t>
  </si>
  <si>
    <t>Over</t>
  </si>
  <si>
    <t>Litlington</t>
  </si>
  <si>
    <t>Gamlingay</t>
  </si>
  <si>
    <t>Caldecote</t>
  </si>
  <si>
    <t>Little Abington</t>
  </si>
  <si>
    <t>Castle Camps</t>
  </si>
  <si>
    <t>Duxford</t>
  </si>
  <si>
    <t>Melbourn</t>
  </si>
  <si>
    <t>Little Gransden</t>
  </si>
  <si>
    <t>Harston</t>
  </si>
  <si>
    <t>Madingley</t>
  </si>
  <si>
    <t>Rampton</t>
  </si>
  <si>
    <t>Comberton</t>
  </si>
  <si>
    <t>Weston Colville</t>
  </si>
  <si>
    <t>Balsham</t>
  </si>
  <si>
    <t>Ickleton</t>
  </si>
  <si>
    <t>Willingham</t>
  </si>
  <si>
    <t>Grantchester</t>
  </si>
  <si>
    <t>Knapwell</t>
  </si>
  <si>
    <t>Fowlmere</t>
  </si>
  <si>
    <t>Shudy Camps</t>
  </si>
  <si>
    <t>Steeple Morden</t>
  </si>
  <si>
    <t>Longstowe</t>
  </si>
  <si>
    <t>Dry Drayton</t>
  </si>
  <si>
    <t>Shepreth</t>
  </si>
  <si>
    <t>Guilden Morden</t>
  </si>
  <si>
    <t>Hardwick</t>
  </si>
  <si>
    <t>Whaddon</t>
  </si>
  <si>
    <t>Elsworth</t>
  </si>
  <si>
    <t>Great and Little Chishill</t>
  </si>
  <si>
    <t>Great Eversden</t>
  </si>
  <si>
    <t>Eltisley</t>
  </si>
  <si>
    <t>Little Eversden</t>
  </si>
  <si>
    <t>West Wickham</t>
  </si>
  <si>
    <t>Landbeach</t>
  </si>
  <si>
    <t>Fulbourn</t>
  </si>
  <si>
    <t>Foxton</t>
  </si>
  <si>
    <t>Cambourne</t>
  </si>
  <si>
    <t>Bassingbourn cum Kneesworth</t>
  </si>
  <si>
    <t>Stow cum Quy</t>
  </si>
  <si>
    <t>Great Abington</t>
  </si>
  <si>
    <t>Graveley</t>
  </si>
  <si>
    <t>Caxton</t>
  </si>
  <si>
    <t>Papworth St Agnes</t>
  </si>
  <si>
    <t>Barrington</t>
  </si>
  <si>
    <t>Thriplow</t>
  </si>
  <si>
    <t>Girton</t>
  </si>
  <si>
    <t>Bourn</t>
  </si>
  <si>
    <t>Sawston</t>
  </si>
  <si>
    <t>Histon</t>
  </si>
  <si>
    <t>Orchard Park</t>
  </si>
  <si>
    <t>Conington (S)</t>
  </si>
  <si>
    <t>Wimpole</t>
  </si>
  <si>
    <t>Orwell</t>
  </si>
  <si>
    <t>Pampisford</t>
  </si>
  <si>
    <t>Meldreth</t>
  </si>
  <si>
    <t>Newton (South Cambs)</t>
  </si>
  <si>
    <t>Toft</t>
  </si>
  <si>
    <t>West Wratting</t>
  </si>
  <si>
    <t>Teversham</t>
  </si>
  <si>
    <t>Arrington</t>
  </si>
  <si>
    <t>Babraham</t>
  </si>
  <si>
    <t>Fen Ditton</t>
  </si>
  <si>
    <t>Horningsea</t>
  </si>
  <si>
    <t>Horseheath</t>
  </si>
  <si>
    <t>Kingston</t>
  </si>
  <si>
    <t>Croydon</t>
  </si>
  <si>
    <t>Great Wilbraham</t>
  </si>
  <si>
    <t>Heydon</t>
  </si>
  <si>
    <t>Total</t>
  </si>
  <si>
    <t>Table H2.1. Dwelling Commitments in Cambridgeshire</t>
  </si>
  <si>
    <t>Outline planning permission</t>
  </si>
  <si>
    <t>Full / Reserved Matters permission, Under Construction</t>
  </si>
  <si>
    <t>Full / Reserved Matters permission, Not Started</t>
  </si>
  <si>
    <t>Adopted Allocation with no Planning Permissions</t>
  </si>
  <si>
    <t>Proposed Allocation included in Local Plans submitted March 2014</t>
  </si>
  <si>
    <t>Total Commitments</t>
  </si>
  <si>
    <t>Cambridge City</t>
  </si>
  <si>
    <t>Within Cambridge Urban Extent</t>
  </si>
  <si>
    <t>Outside Settlements</t>
  </si>
  <si>
    <t>East Cambridgeshire</t>
  </si>
  <si>
    <t>Within Market Towns</t>
  </si>
  <si>
    <t>Within Village Framework</t>
  </si>
  <si>
    <t>Fenland</t>
  </si>
  <si>
    <t>Huntingdonshire</t>
  </si>
  <si>
    <t>South Cambridgeshire</t>
  </si>
  <si>
    <t xml:space="preserve">Within Cambridge Urban </t>
  </si>
  <si>
    <t>Within New Settlements</t>
  </si>
  <si>
    <t>Cambridgeshire</t>
  </si>
  <si>
    <t>Sum of OUTLINE PLANNING PERMISSION</t>
  </si>
  <si>
    <t>Sum of UNDER CONSTRUCTION</t>
  </si>
  <si>
    <t>Sum of NOT STARTED PLANNING PERMISSION</t>
  </si>
  <si>
    <t>Sum of TOTAL PLANNING PERMISSION</t>
  </si>
  <si>
    <t>Sum of ALLOCATIONS WITH NO PLANNING PERMISSION</t>
  </si>
  <si>
    <t>2014 Local Plan allocation</t>
  </si>
  <si>
    <t>Sum of TOTAL OUTSTANDING COMMITMENTS</t>
  </si>
  <si>
    <r>
      <t>-</t>
    </r>
    <r>
      <rPr>
        <sz val="10"/>
        <color indexed="8"/>
        <rFont val="Arial"/>
        <family val="2"/>
      </rPr>
      <t xml:space="preserve"> “Cambridge Urban Extent” comprises the current built-up area of Cambridge, plus land contiguous with (i.e. adjacent to) the built-up area that is allocated for development.</t>
    </r>
  </si>
  <si>
    <t>The data shows the number of formal commitments at 31/3/2017, i.e. those with planning permission or allocated for development</t>
  </si>
  <si>
    <t>The 11 Market Towns are Ely, Littleport, Soham, Chatteris, March, Whittlesey, Wisbech, Huntingdon, Ramsey, St Ives, St Neots. The New Settlements in South Cambridgeshire refer to Cambourne and Northstowe.</t>
  </si>
  <si>
    <t>Dwelling Commitments in Cambridge City Wards</t>
  </si>
  <si>
    <t>Dwelling Commitments in East Cambridgeshire Parishes</t>
  </si>
  <si>
    <t>Dwelling Commitments in Fenland Parishes</t>
  </si>
  <si>
    <t>Dwelling Commitments in Huntingdonshire Parishes</t>
  </si>
  <si>
    <t>Dwelling Commitments in South Cambridgeshire Parishes</t>
  </si>
  <si>
    <t>Total Permissions</t>
  </si>
  <si>
    <t>Newton-in-the-Isle</t>
  </si>
  <si>
    <t>Little Wilbraham</t>
  </si>
  <si>
    <t>Carlton</t>
  </si>
  <si>
    <t>Abington Pigotts</t>
  </si>
  <si>
    <t>Tadlow</t>
  </si>
  <si>
    <t>Shingay cum Wendy</t>
  </si>
  <si>
    <t>Hatley</t>
  </si>
  <si>
    <t>Boxworth</t>
  </si>
  <si>
    <t>Harlton</t>
  </si>
  <si>
    <t>Hildersham</t>
  </si>
  <si>
    <t>Croxton</t>
  </si>
  <si>
    <t>Childerley</t>
  </si>
  <si>
    <t>Hinxton</t>
  </si>
  <si>
    <t>Bartlow</t>
  </si>
  <si>
    <t>Lolworth</t>
  </si>
  <si>
    <t>Bar Hill</t>
  </si>
  <si>
    <t>Stetchworth</t>
  </si>
  <si>
    <t>Kirtling</t>
  </si>
  <si>
    <t>Hail Weston</t>
  </si>
  <si>
    <t>Buckden</t>
  </si>
  <si>
    <t>Wyton-on-the-Hill</t>
  </si>
  <si>
    <t>Leighton</t>
  </si>
  <si>
    <t>Buckworth</t>
  </si>
  <si>
    <t>Kings Ripton</t>
  </si>
  <si>
    <t>Old Hurst</t>
  </si>
  <si>
    <t>Denton and Caldecote</t>
  </si>
  <si>
    <t>Water Newton</t>
  </si>
  <si>
    <t>Perry</t>
  </si>
  <si>
    <t>Diddington</t>
  </si>
  <si>
    <t>Toseland</t>
  </si>
  <si>
    <t>Little Gidding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</si>
</sst>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9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9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">
    <xf numFmtId="0" fontId="0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36">
    <xf numFmtId="0" fontId="0" fillId="0" borderId="0" xfId="0">
      <alignment vertical="top"/>
    </xf>
    <xf numFmtId="0" fontId="3" fillId="0" borderId="1" xfId="1" applyFont="1" applyFill="1" applyBorder="1" applyAlignment="1">
      <alignment vertical="top"/>
    </xf>
    <xf numFmtId="0" fontId="4" fillId="0" borderId="1" xfId="1" applyFont="1" applyFill="1" applyBorder="1" applyAlignment="1">
      <alignment vertical="top"/>
    </xf>
    <xf numFmtId="0" fontId="0" fillId="0" borderId="0" xfId="0" applyAlignment="1"/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0" fontId="7" fillId="0" borderId="0" xfId="3" applyFont="1" applyAlignment="1">
      <alignment horizontal="center" vertical="top"/>
    </xf>
    <xf numFmtId="0" fontId="7" fillId="0" borderId="0" xfId="3" applyFont="1" applyFill="1" applyBorder="1" applyAlignment="1">
      <alignment horizontal="center" vertical="top"/>
    </xf>
    <xf numFmtId="0" fontId="0" fillId="2" borderId="1" xfId="0" applyFill="1" applyBorder="1">
      <alignment vertical="top"/>
    </xf>
    <xf numFmtId="0" fontId="7" fillId="3" borderId="1" xfId="3" applyFont="1" applyFill="1" applyBorder="1" applyAlignment="1">
      <alignment horizontal="center" vertical="top"/>
    </xf>
    <xf numFmtId="0" fontId="3" fillId="2" borderId="2" xfId="1" applyFont="1" applyFill="1" applyBorder="1" applyAlignment="1">
      <alignment vertical="top" wrapText="1"/>
    </xf>
    <xf numFmtId="0" fontId="7" fillId="3" borderId="1" xfId="1" applyFont="1" applyFill="1" applyBorder="1" applyAlignment="1">
      <alignment vertical="top"/>
    </xf>
    <xf numFmtId="3" fontId="4" fillId="0" borderId="1" xfId="0" applyNumberFormat="1" applyFont="1" applyBorder="1" applyAlignment="1">
      <alignment horizontal="center" vertical="top"/>
    </xf>
    <xf numFmtId="3" fontId="7" fillId="3" borderId="1" xfId="1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3" fontId="3" fillId="0" borderId="1" xfId="1" applyNumberFormat="1" applyFont="1" applyBorder="1" applyAlignment="1">
      <alignment horizontal="center" vertical="top"/>
    </xf>
    <xf numFmtId="3" fontId="4" fillId="2" borderId="1" xfId="3" applyNumberFormat="1" applyFont="1" applyFill="1" applyBorder="1" applyAlignment="1">
      <alignment horizontal="center" vertical="top" wrapText="1"/>
    </xf>
    <xf numFmtId="3" fontId="0" fillId="0" borderId="1" xfId="0" applyNumberFormat="1" applyBorder="1">
      <alignment vertical="top"/>
    </xf>
    <xf numFmtId="3" fontId="0" fillId="0" borderId="0" xfId="0" applyNumberFormat="1">
      <alignment vertical="top"/>
    </xf>
    <xf numFmtId="3" fontId="7" fillId="0" borderId="0" xfId="3" applyNumberFormat="1" applyFont="1" applyAlignment="1">
      <alignment horizontal="center" vertical="top"/>
    </xf>
    <xf numFmtId="3" fontId="2" fillId="3" borderId="1" xfId="0" applyNumberFormat="1" applyFont="1" applyFill="1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6" xfId="0" applyNumberFormat="1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9" xfId="0" applyNumberFormat="1" applyBorder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0" fillId="0" borderId="12" xfId="0" applyNumberFormat="1" applyBorder="1">
      <alignment vertical="top"/>
    </xf>
    <xf numFmtId="3" fontId="0" fillId="0" borderId="0" xfId="0" applyNumberFormat="1" applyAlignment="1"/>
    <xf numFmtId="0" fontId="3" fillId="2" borderId="1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top"/>
    </xf>
    <xf numFmtId="0" fontId="3" fillId="2" borderId="2" xfId="1" applyFont="1" applyFill="1" applyBorder="1" applyAlignment="1">
      <alignment vertical="top"/>
    </xf>
    <xf numFmtId="0" fontId="7" fillId="0" borderId="0" xfId="3" applyFont="1" applyAlignment="1">
      <alignment horizontal="center" vertical="top"/>
    </xf>
  </cellXfs>
  <cellStyles count="4">
    <cellStyle name="Normal" xfId="0" builtinId="0"/>
    <cellStyle name="Normal 2" xfId="1"/>
    <cellStyle name="Normal 3" xfId="2"/>
    <cellStyle name="Normal 8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zoomScale="75" zoomScaleNormal="75" workbookViewId="0"/>
  </sheetViews>
  <sheetFormatPr defaultRowHeight="12.75" x14ac:dyDescent="0.2"/>
  <cols>
    <col min="2" max="2" width="30.5703125" customWidth="1"/>
    <col min="3" max="10" width="36" customWidth="1"/>
  </cols>
  <sheetData>
    <row r="1" spans="2:11" x14ac:dyDescent="0.2">
      <c r="B1" s="33" t="s">
        <v>217</v>
      </c>
      <c r="C1" s="33"/>
      <c r="D1" s="33"/>
      <c r="E1" s="33"/>
      <c r="F1" s="33"/>
      <c r="G1" s="33"/>
      <c r="H1" s="33"/>
      <c r="I1" s="33"/>
      <c r="J1" s="33"/>
      <c r="K1" s="33"/>
    </row>
    <row r="2" spans="2:11" ht="25.5" x14ac:dyDescent="0.2">
      <c r="B2" s="34"/>
      <c r="C2" s="34"/>
      <c r="D2" s="10" t="s">
        <v>218</v>
      </c>
      <c r="E2" s="10" t="s">
        <v>219</v>
      </c>
      <c r="F2" s="10" t="s">
        <v>220</v>
      </c>
      <c r="G2" s="10" t="s">
        <v>251</v>
      </c>
      <c r="H2" s="10" t="s">
        <v>221</v>
      </c>
      <c r="I2" s="10" t="s">
        <v>222</v>
      </c>
      <c r="J2" s="10" t="s">
        <v>223</v>
      </c>
    </row>
    <row r="3" spans="2:11" x14ac:dyDescent="0.2">
      <c r="B3" s="32" t="s">
        <v>224</v>
      </c>
      <c r="C3" s="1" t="s">
        <v>225</v>
      </c>
      <c r="D3" s="12">
        <v>2380</v>
      </c>
      <c r="E3" s="12">
        <v>1515</v>
      </c>
      <c r="F3" s="12">
        <v>1507</v>
      </c>
      <c r="G3" s="12">
        <f>SUM(D3:F3)</f>
        <v>5402</v>
      </c>
      <c r="H3" s="12">
        <v>1250</v>
      </c>
      <c r="I3" s="12">
        <v>2513</v>
      </c>
      <c r="J3" s="12">
        <f>SUM(G3:I3)</f>
        <v>9165</v>
      </c>
    </row>
    <row r="4" spans="2:11" x14ac:dyDescent="0.2">
      <c r="B4" s="32"/>
      <c r="C4" s="1" t="s">
        <v>226</v>
      </c>
      <c r="D4" s="12">
        <v>0</v>
      </c>
      <c r="E4" s="12">
        <v>0</v>
      </c>
      <c r="F4" s="12">
        <v>0</v>
      </c>
      <c r="G4" s="12">
        <f t="shared" ref="G4:G28" si="0">SUM(D4:F4)</f>
        <v>0</v>
      </c>
      <c r="H4" s="12">
        <v>0</v>
      </c>
      <c r="I4" s="12">
        <v>0</v>
      </c>
      <c r="J4" s="12">
        <f t="shared" ref="J4:J27" si="1">SUM(G4:I4)</f>
        <v>0</v>
      </c>
    </row>
    <row r="5" spans="2:11" x14ac:dyDescent="0.2">
      <c r="B5" s="32"/>
      <c r="C5" s="11" t="s">
        <v>216</v>
      </c>
      <c r="D5" s="13">
        <f>SUM(D3:D4)</f>
        <v>2380</v>
      </c>
      <c r="E5" s="13">
        <f>SUM(E3:E4)</f>
        <v>1515</v>
      </c>
      <c r="F5" s="13">
        <f>SUM(F3:F4)</f>
        <v>1507</v>
      </c>
      <c r="G5" s="13">
        <f t="shared" si="0"/>
        <v>5402</v>
      </c>
      <c r="H5" s="13">
        <f>SUM(H3:H4)</f>
        <v>1250</v>
      </c>
      <c r="I5" s="13">
        <f>SUM(I3:I4)</f>
        <v>2513</v>
      </c>
      <c r="J5" s="13">
        <f t="shared" si="1"/>
        <v>9165</v>
      </c>
    </row>
    <row r="6" spans="2:11" x14ac:dyDescent="0.2">
      <c r="B6" s="32" t="s">
        <v>227</v>
      </c>
      <c r="C6" s="1" t="s">
        <v>228</v>
      </c>
      <c r="D6" s="14">
        <v>108</v>
      </c>
      <c r="E6" s="14">
        <v>199</v>
      </c>
      <c r="F6" s="14">
        <v>429</v>
      </c>
      <c r="G6" s="14">
        <f t="shared" si="0"/>
        <v>736</v>
      </c>
      <c r="H6" s="14">
        <v>699</v>
      </c>
      <c r="I6" s="14">
        <v>0</v>
      </c>
      <c r="J6" s="14">
        <f t="shared" si="1"/>
        <v>1435</v>
      </c>
    </row>
    <row r="7" spans="2:11" x14ac:dyDescent="0.2">
      <c r="B7" s="32"/>
      <c r="C7" s="1" t="s">
        <v>229</v>
      </c>
      <c r="D7" s="14">
        <v>49</v>
      </c>
      <c r="E7" s="14">
        <v>109</v>
      </c>
      <c r="F7" s="14">
        <v>172</v>
      </c>
      <c r="G7" s="14">
        <f t="shared" si="0"/>
        <v>330</v>
      </c>
      <c r="H7" s="14">
        <v>0</v>
      </c>
      <c r="I7" s="14">
        <v>0</v>
      </c>
      <c r="J7" s="14">
        <f t="shared" si="1"/>
        <v>330</v>
      </c>
    </row>
    <row r="8" spans="2:11" x14ac:dyDescent="0.2">
      <c r="B8" s="32"/>
      <c r="C8" s="1" t="s">
        <v>226</v>
      </c>
      <c r="D8" s="14">
        <v>1050</v>
      </c>
      <c r="E8" s="14">
        <v>50</v>
      </c>
      <c r="F8" s="14">
        <v>245</v>
      </c>
      <c r="G8" s="14">
        <f t="shared" si="0"/>
        <v>1345</v>
      </c>
      <c r="H8" s="14">
        <v>4835</v>
      </c>
      <c r="I8" s="14">
        <v>0</v>
      </c>
      <c r="J8" s="14">
        <f t="shared" si="1"/>
        <v>6180</v>
      </c>
    </row>
    <row r="9" spans="2:11" x14ac:dyDescent="0.2">
      <c r="B9" s="32"/>
      <c r="C9" s="11" t="s">
        <v>216</v>
      </c>
      <c r="D9" s="13">
        <f>SUM(D6:D8)</f>
        <v>1207</v>
      </c>
      <c r="E9" s="13">
        <f>SUM(E6:E8)</f>
        <v>358</v>
      </c>
      <c r="F9" s="13">
        <f>SUM(F6:F8)</f>
        <v>846</v>
      </c>
      <c r="G9" s="13">
        <f t="shared" si="0"/>
        <v>2411</v>
      </c>
      <c r="H9" s="13">
        <f>SUM(H6:H8)</f>
        <v>5534</v>
      </c>
      <c r="I9" s="13">
        <f>SUM(I6:I8)</f>
        <v>0</v>
      </c>
      <c r="J9" s="13">
        <f t="shared" si="1"/>
        <v>7945</v>
      </c>
    </row>
    <row r="10" spans="2:11" x14ac:dyDescent="0.2">
      <c r="B10" s="32" t="s">
        <v>230</v>
      </c>
      <c r="C10" s="1" t="s">
        <v>228</v>
      </c>
      <c r="D10" s="12">
        <v>273</v>
      </c>
      <c r="E10" s="12">
        <v>150</v>
      </c>
      <c r="F10" s="12">
        <v>488</v>
      </c>
      <c r="G10" s="12">
        <f t="shared" si="0"/>
        <v>911</v>
      </c>
      <c r="H10" s="12">
        <v>570</v>
      </c>
      <c r="I10" s="12">
        <v>0</v>
      </c>
      <c r="J10" s="12">
        <f t="shared" si="1"/>
        <v>1481</v>
      </c>
    </row>
    <row r="11" spans="2:11" x14ac:dyDescent="0.2">
      <c r="B11" s="32"/>
      <c r="C11" s="1" t="s">
        <v>229</v>
      </c>
      <c r="D11" s="12">
        <v>38</v>
      </c>
      <c r="E11" s="12">
        <v>23</v>
      </c>
      <c r="F11" s="12">
        <v>159</v>
      </c>
      <c r="G11" s="12">
        <f t="shared" si="0"/>
        <v>220</v>
      </c>
      <c r="H11" s="12">
        <v>0</v>
      </c>
      <c r="I11" s="12">
        <v>0</v>
      </c>
      <c r="J11" s="12">
        <f t="shared" si="1"/>
        <v>220</v>
      </c>
    </row>
    <row r="12" spans="2:11" x14ac:dyDescent="0.2">
      <c r="B12" s="32"/>
      <c r="C12" s="1" t="s">
        <v>226</v>
      </c>
      <c r="D12" s="12">
        <v>309</v>
      </c>
      <c r="E12" s="12">
        <v>92</v>
      </c>
      <c r="F12" s="12">
        <v>435</v>
      </c>
      <c r="G12" s="12">
        <f t="shared" si="0"/>
        <v>836</v>
      </c>
      <c r="H12" s="12">
        <v>5978</v>
      </c>
      <c r="I12" s="12">
        <v>0</v>
      </c>
      <c r="J12" s="12">
        <f t="shared" si="1"/>
        <v>6814</v>
      </c>
    </row>
    <row r="13" spans="2:11" x14ac:dyDescent="0.2">
      <c r="B13" s="32"/>
      <c r="C13" s="11" t="s">
        <v>216</v>
      </c>
      <c r="D13" s="13">
        <f>SUM(D10:D12)</f>
        <v>620</v>
      </c>
      <c r="E13" s="13">
        <f>SUM(E10:E12)</f>
        <v>265</v>
      </c>
      <c r="F13" s="13">
        <f>SUM(F10:F12)</f>
        <v>1082</v>
      </c>
      <c r="G13" s="13">
        <f t="shared" si="0"/>
        <v>1967</v>
      </c>
      <c r="H13" s="13">
        <f>SUM(H10:H12)</f>
        <v>6548</v>
      </c>
      <c r="I13" s="13">
        <f>SUM(I10:I12)</f>
        <v>0</v>
      </c>
      <c r="J13" s="13">
        <f t="shared" si="1"/>
        <v>8515</v>
      </c>
    </row>
    <row r="14" spans="2:11" x14ac:dyDescent="0.2">
      <c r="B14" s="32" t="s">
        <v>231</v>
      </c>
      <c r="C14" s="1" t="s">
        <v>228</v>
      </c>
      <c r="D14" s="12">
        <v>217</v>
      </c>
      <c r="E14" s="12">
        <v>147</v>
      </c>
      <c r="F14" s="12">
        <v>338</v>
      </c>
      <c r="G14" s="12">
        <f t="shared" si="0"/>
        <v>702</v>
      </c>
      <c r="H14" s="12">
        <v>1127</v>
      </c>
      <c r="I14" s="12">
        <v>0</v>
      </c>
      <c r="J14" s="12">
        <f t="shared" si="1"/>
        <v>1829</v>
      </c>
    </row>
    <row r="15" spans="2:11" x14ac:dyDescent="0.2">
      <c r="B15" s="32"/>
      <c r="C15" s="1" t="s">
        <v>229</v>
      </c>
      <c r="D15" s="12">
        <v>101</v>
      </c>
      <c r="E15" s="12">
        <v>140</v>
      </c>
      <c r="F15" s="12">
        <v>707</v>
      </c>
      <c r="G15" s="12">
        <f t="shared" si="0"/>
        <v>948</v>
      </c>
      <c r="H15" s="12">
        <v>0</v>
      </c>
      <c r="I15" s="12">
        <v>0</v>
      </c>
      <c r="J15" s="12">
        <f t="shared" si="1"/>
        <v>948</v>
      </c>
    </row>
    <row r="16" spans="2:11" x14ac:dyDescent="0.2">
      <c r="B16" s="32"/>
      <c r="C16" s="1" t="s">
        <v>226</v>
      </c>
      <c r="D16" s="12">
        <v>5415</v>
      </c>
      <c r="E16" s="12">
        <v>221</v>
      </c>
      <c r="F16" s="12">
        <v>947</v>
      </c>
      <c r="G16" s="12">
        <f t="shared" si="0"/>
        <v>6583</v>
      </c>
      <c r="H16" s="12">
        <v>0</v>
      </c>
      <c r="I16" s="12">
        <v>0</v>
      </c>
      <c r="J16" s="12">
        <f t="shared" si="1"/>
        <v>6583</v>
      </c>
    </row>
    <row r="17" spans="2:11" x14ac:dyDescent="0.2">
      <c r="B17" s="32"/>
      <c r="C17" s="11" t="s">
        <v>216</v>
      </c>
      <c r="D17" s="13">
        <f>SUM(D14:D16)</f>
        <v>5733</v>
      </c>
      <c r="E17" s="13">
        <f>SUM(E14:E16)</f>
        <v>508</v>
      </c>
      <c r="F17" s="13">
        <f>SUM(F14:F16)</f>
        <v>1992</v>
      </c>
      <c r="G17" s="13">
        <f t="shared" si="0"/>
        <v>8233</v>
      </c>
      <c r="H17" s="13">
        <f>SUM(H14:H16)</f>
        <v>1127</v>
      </c>
      <c r="I17" s="13">
        <f>SUM(I14:I16)</f>
        <v>0</v>
      </c>
      <c r="J17" s="13">
        <f t="shared" si="1"/>
        <v>9360</v>
      </c>
    </row>
    <row r="18" spans="2:11" x14ac:dyDescent="0.2">
      <c r="B18" s="32" t="s">
        <v>232</v>
      </c>
      <c r="C18" s="2" t="s">
        <v>233</v>
      </c>
      <c r="D18" s="14">
        <v>2393</v>
      </c>
      <c r="E18" s="14">
        <v>84</v>
      </c>
      <c r="F18" s="14">
        <v>609</v>
      </c>
      <c r="G18" s="14">
        <f t="shared" si="0"/>
        <v>3086</v>
      </c>
      <c r="H18" s="14">
        <v>1420</v>
      </c>
      <c r="I18" s="14">
        <v>0</v>
      </c>
      <c r="J18" s="14">
        <f t="shared" si="1"/>
        <v>4506</v>
      </c>
    </row>
    <row r="19" spans="2:11" x14ac:dyDescent="0.2">
      <c r="B19" s="32"/>
      <c r="C19" s="1" t="s">
        <v>234</v>
      </c>
      <c r="D19" s="14">
        <v>4378</v>
      </c>
      <c r="E19" s="14">
        <v>180</v>
      </c>
      <c r="F19" s="14">
        <v>681</v>
      </c>
      <c r="G19" s="14">
        <f t="shared" si="0"/>
        <v>5239</v>
      </c>
      <c r="H19" s="14">
        <v>5000</v>
      </c>
      <c r="I19" s="14">
        <v>0</v>
      </c>
      <c r="J19" s="14">
        <f t="shared" si="1"/>
        <v>10239</v>
      </c>
    </row>
    <row r="20" spans="2:11" x14ac:dyDescent="0.2">
      <c r="B20" s="32"/>
      <c r="C20" s="1" t="s">
        <v>229</v>
      </c>
      <c r="D20" s="14">
        <v>187</v>
      </c>
      <c r="E20" s="14">
        <v>87</v>
      </c>
      <c r="F20" s="14">
        <v>172</v>
      </c>
      <c r="G20" s="14">
        <f t="shared" si="0"/>
        <v>446</v>
      </c>
      <c r="H20" s="14">
        <v>2</v>
      </c>
      <c r="I20" s="14">
        <v>656</v>
      </c>
      <c r="J20" s="14">
        <f t="shared" si="1"/>
        <v>1104</v>
      </c>
    </row>
    <row r="21" spans="2:11" x14ac:dyDescent="0.2">
      <c r="B21" s="32"/>
      <c r="C21" s="1" t="s">
        <v>226</v>
      </c>
      <c r="D21" s="12">
        <v>1011</v>
      </c>
      <c r="E21" s="12">
        <v>239</v>
      </c>
      <c r="F21" s="12">
        <v>473</v>
      </c>
      <c r="G21" s="12">
        <f t="shared" si="0"/>
        <v>1723</v>
      </c>
      <c r="H21" s="12">
        <v>200</v>
      </c>
      <c r="I21" s="12">
        <v>13706</v>
      </c>
      <c r="J21" s="12">
        <f t="shared" si="1"/>
        <v>15629</v>
      </c>
    </row>
    <row r="22" spans="2:11" x14ac:dyDescent="0.2">
      <c r="B22" s="32"/>
      <c r="C22" s="11" t="s">
        <v>216</v>
      </c>
      <c r="D22" s="13">
        <f>SUM(D18:D21)</f>
        <v>7969</v>
      </c>
      <c r="E22" s="13">
        <f>SUM(E18:E21)</f>
        <v>590</v>
      </c>
      <c r="F22" s="13">
        <f>SUM(F18:F21)</f>
        <v>1935</v>
      </c>
      <c r="G22" s="13">
        <f t="shared" si="0"/>
        <v>10494</v>
      </c>
      <c r="H22" s="13">
        <f>SUM(H18:H21)</f>
        <v>6622</v>
      </c>
      <c r="I22" s="13">
        <f>SUM(I18:I21)</f>
        <v>14362</v>
      </c>
      <c r="J22" s="13">
        <f>SUM(G22:I22)</f>
        <v>31478</v>
      </c>
    </row>
    <row r="23" spans="2:11" x14ac:dyDescent="0.2">
      <c r="B23" s="32" t="s">
        <v>235</v>
      </c>
      <c r="C23" s="1" t="s">
        <v>225</v>
      </c>
      <c r="D23" s="15">
        <f t="shared" ref="D23:I23" si="2">D3+D18</f>
        <v>4773</v>
      </c>
      <c r="E23" s="15">
        <f t="shared" si="2"/>
        <v>1599</v>
      </c>
      <c r="F23" s="15">
        <f t="shared" si="2"/>
        <v>2116</v>
      </c>
      <c r="G23" s="15">
        <f t="shared" si="0"/>
        <v>8488</v>
      </c>
      <c r="H23" s="15">
        <f t="shared" si="2"/>
        <v>2670</v>
      </c>
      <c r="I23" s="15">
        <f t="shared" si="2"/>
        <v>2513</v>
      </c>
      <c r="J23" s="15">
        <f t="shared" si="1"/>
        <v>13671</v>
      </c>
    </row>
    <row r="24" spans="2:11" x14ac:dyDescent="0.2">
      <c r="B24" s="32"/>
      <c r="C24" s="1" t="s">
        <v>228</v>
      </c>
      <c r="D24" s="15">
        <f t="shared" ref="D24:I24" si="3">D6+D10+D14</f>
        <v>598</v>
      </c>
      <c r="E24" s="15">
        <f t="shared" si="3"/>
        <v>496</v>
      </c>
      <c r="F24" s="15">
        <f t="shared" si="3"/>
        <v>1255</v>
      </c>
      <c r="G24" s="15">
        <f t="shared" si="0"/>
        <v>2349</v>
      </c>
      <c r="H24" s="15">
        <f t="shared" si="3"/>
        <v>2396</v>
      </c>
      <c r="I24" s="15">
        <f t="shared" si="3"/>
        <v>0</v>
      </c>
      <c r="J24" s="15">
        <f t="shared" si="1"/>
        <v>4745</v>
      </c>
    </row>
    <row r="25" spans="2:11" x14ac:dyDescent="0.2">
      <c r="B25" s="32"/>
      <c r="C25" s="1" t="s">
        <v>234</v>
      </c>
      <c r="D25" s="15">
        <f t="shared" ref="D25:I25" si="4">D19</f>
        <v>4378</v>
      </c>
      <c r="E25" s="15">
        <f t="shared" si="4"/>
        <v>180</v>
      </c>
      <c r="F25" s="15">
        <f t="shared" si="4"/>
        <v>681</v>
      </c>
      <c r="G25" s="15">
        <f t="shared" si="0"/>
        <v>5239</v>
      </c>
      <c r="H25" s="15">
        <f t="shared" si="4"/>
        <v>5000</v>
      </c>
      <c r="I25" s="15">
        <f t="shared" si="4"/>
        <v>0</v>
      </c>
      <c r="J25" s="15">
        <f t="shared" si="1"/>
        <v>10239</v>
      </c>
    </row>
    <row r="26" spans="2:11" x14ac:dyDescent="0.2">
      <c r="B26" s="32"/>
      <c r="C26" s="1" t="s">
        <v>229</v>
      </c>
      <c r="D26" s="15">
        <f t="shared" ref="D26:I26" si="5">D7+D11+D15+D20</f>
        <v>375</v>
      </c>
      <c r="E26" s="15">
        <f t="shared" si="5"/>
        <v>359</v>
      </c>
      <c r="F26" s="15">
        <f t="shared" si="5"/>
        <v>1210</v>
      </c>
      <c r="G26" s="15">
        <f t="shared" si="0"/>
        <v>1944</v>
      </c>
      <c r="H26" s="15">
        <f t="shared" si="5"/>
        <v>2</v>
      </c>
      <c r="I26" s="15">
        <f t="shared" si="5"/>
        <v>656</v>
      </c>
      <c r="J26" s="15">
        <f t="shared" si="1"/>
        <v>2602</v>
      </c>
    </row>
    <row r="27" spans="2:11" x14ac:dyDescent="0.2">
      <c r="B27" s="32"/>
      <c r="C27" s="1" t="s">
        <v>226</v>
      </c>
      <c r="D27" s="15">
        <f t="shared" ref="D27:I27" si="6">D4+D8+D12+D16+D21</f>
        <v>7785</v>
      </c>
      <c r="E27" s="15">
        <f t="shared" si="6"/>
        <v>602</v>
      </c>
      <c r="F27" s="15">
        <f t="shared" si="6"/>
        <v>2100</v>
      </c>
      <c r="G27" s="15">
        <f t="shared" si="0"/>
        <v>10487</v>
      </c>
      <c r="H27" s="15">
        <f t="shared" si="6"/>
        <v>11013</v>
      </c>
      <c r="I27" s="15">
        <f t="shared" si="6"/>
        <v>13706</v>
      </c>
      <c r="J27" s="15">
        <f t="shared" si="1"/>
        <v>35206</v>
      </c>
    </row>
    <row r="28" spans="2:11" x14ac:dyDescent="0.2">
      <c r="B28" s="32"/>
      <c r="C28" s="11" t="s">
        <v>216</v>
      </c>
      <c r="D28" s="13">
        <f>SUM(D23:D27)</f>
        <v>17909</v>
      </c>
      <c r="E28" s="13">
        <f t="shared" ref="E28:J28" si="7">SUM(E23:E27)</f>
        <v>3236</v>
      </c>
      <c r="F28" s="13">
        <f t="shared" si="7"/>
        <v>7362</v>
      </c>
      <c r="G28" s="13">
        <f t="shared" si="0"/>
        <v>28507</v>
      </c>
      <c r="H28" s="13">
        <f t="shared" si="7"/>
        <v>21081</v>
      </c>
      <c r="I28" s="13">
        <f t="shared" si="7"/>
        <v>16875</v>
      </c>
      <c r="J28" s="13">
        <f t="shared" si="7"/>
        <v>66463</v>
      </c>
    </row>
    <row r="29" spans="2:1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1" x14ac:dyDescent="0.2">
      <c r="B30" s="5" t="s">
        <v>244</v>
      </c>
      <c r="C30" s="3"/>
      <c r="D30" s="3"/>
      <c r="E30" s="3"/>
      <c r="F30" s="3"/>
      <c r="G30" s="3"/>
      <c r="H30" s="3"/>
      <c r="I30" s="3"/>
      <c r="J30" s="3"/>
      <c r="K30" s="3"/>
    </row>
    <row r="31" spans="2:11" x14ac:dyDescent="0.2">
      <c r="B31" s="4" t="s">
        <v>243</v>
      </c>
      <c r="C31" s="3"/>
      <c r="D31" s="3"/>
      <c r="E31" s="3"/>
      <c r="F31" s="3"/>
      <c r="G31" s="3"/>
      <c r="H31" s="31"/>
      <c r="I31" s="3"/>
      <c r="J31" s="3"/>
      <c r="K31" s="3"/>
    </row>
    <row r="32" spans="2:11" x14ac:dyDescent="0.2">
      <c r="B32" s="5" t="s">
        <v>245</v>
      </c>
      <c r="C32" s="3"/>
      <c r="D32" s="3"/>
      <c r="E32" s="3"/>
      <c r="F32" s="3"/>
      <c r="G32" s="3"/>
      <c r="H32" s="31"/>
      <c r="I32" s="3"/>
      <c r="J32" s="3"/>
      <c r="K32" s="3"/>
    </row>
    <row r="33" spans="8:8" x14ac:dyDescent="0.2">
      <c r="H33" s="31"/>
    </row>
  </sheetData>
  <mergeCells count="8">
    <mergeCell ref="B18:B22"/>
    <mergeCell ref="B23:B28"/>
    <mergeCell ref="B1:K1"/>
    <mergeCell ref="B2:C2"/>
    <mergeCell ref="B3:B5"/>
    <mergeCell ref="B6:B9"/>
    <mergeCell ref="B10:B13"/>
    <mergeCell ref="B14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8"/>
  <sheetViews>
    <sheetView zoomScale="75" zoomScaleNormal="75" workbookViewId="0"/>
  </sheetViews>
  <sheetFormatPr defaultRowHeight="12.75" x14ac:dyDescent="0.2"/>
  <cols>
    <col min="1" max="1" width="27.28515625" customWidth="1"/>
    <col min="2" max="8" width="30" style="18" customWidth="1"/>
  </cols>
  <sheetData>
    <row r="2" spans="1:8" x14ac:dyDescent="0.2">
      <c r="A2" s="35" t="s">
        <v>246</v>
      </c>
      <c r="B2" s="35"/>
      <c r="C2" s="35"/>
      <c r="D2" s="35"/>
      <c r="E2" s="35"/>
      <c r="F2" s="35"/>
      <c r="G2" s="35"/>
      <c r="H2" s="35"/>
    </row>
    <row r="4" spans="1:8" ht="43.5" customHeight="1" x14ac:dyDescent="0.2">
      <c r="A4" s="8"/>
      <c r="B4" s="16" t="s">
        <v>236</v>
      </c>
      <c r="C4" s="16" t="s">
        <v>237</v>
      </c>
      <c r="D4" s="16" t="s">
        <v>238</v>
      </c>
      <c r="E4" s="16" t="s">
        <v>239</v>
      </c>
      <c r="F4" s="16" t="s">
        <v>240</v>
      </c>
      <c r="G4" s="16" t="s">
        <v>241</v>
      </c>
      <c r="H4" s="16" t="s">
        <v>242</v>
      </c>
    </row>
    <row r="5" spans="1:8" x14ac:dyDescent="0.2">
      <c r="A5" s="8" t="s">
        <v>1</v>
      </c>
      <c r="B5" s="17">
        <v>0</v>
      </c>
      <c r="C5" s="17">
        <v>6</v>
      </c>
      <c r="D5" s="17">
        <v>34</v>
      </c>
      <c r="E5" s="17">
        <v>40</v>
      </c>
      <c r="F5" s="17">
        <v>780</v>
      </c>
      <c r="G5" s="17">
        <v>110</v>
      </c>
      <c r="H5" s="17">
        <v>930</v>
      </c>
    </row>
    <row r="6" spans="1:8" x14ac:dyDescent="0.2">
      <c r="A6" s="8" t="s">
        <v>6</v>
      </c>
      <c r="B6" s="17">
        <v>450</v>
      </c>
      <c r="C6" s="17">
        <v>25</v>
      </c>
      <c r="D6" s="17">
        <v>46</v>
      </c>
      <c r="E6" s="17">
        <v>521</v>
      </c>
      <c r="F6" s="17">
        <v>41</v>
      </c>
      <c r="G6" s="17">
        <v>0</v>
      </c>
      <c r="H6" s="17">
        <v>562</v>
      </c>
    </row>
    <row r="7" spans="1:8" x14ac:dyDescent="0.2">
      <c r="A7" s="8" t="s">
        <v>4</v>
      </c>
      <c r="B7" s="17">
        <v>1925</v>
      </c>
      <c r="C7" s="17">
        <v>613</v>
      </c>
      <c r="D7" s="17">
        <v>477</v>
      </c>
      <c r="E7" s="17">
        <v>3015</v>
      </c>
      <c r="F7" s="17">
        <v>0</v>
      </c>
      <c r="G7" s="17">
        <v>550</v>
      </c>
      <c r="H7" s="17">
        <v>3565</v>
      </c>
    </row>
    <row r="8" spans="1:8" x14ac:dyDescent="0.2">
      <c r="A8" s="8" t="s">
        <v>5</v>
      </c>
      <c r="B8" s="17">
        <v>0</v>
      </c>
      <c r="C8" s="17">
        <v>20</v>
      </c>
      <c r="D8" s="17">
        <v>65</v>
      </c>
      <c r="E8" s="17">
        <v>85</v>
      </c>
      <c r="F8" s="17">
        <v>0</v>
      </c>
      <c r="G8" s="17">
        <v>780</v>
      </c>
      <c r="H8" s="17">
        <v>865</v>
      </c>
    </row>
    <row r="9" spans="1:8" x14ac:dyDescent="0.2">
      <c r="A9" s="8" t="s">
        <v>9</v>
      </c>
      <c r="B9" s="17">
        <v>0</v>
      </c>
      <c r="C9" s="17">
        <v>1</v>
      </c>
      <c r="D9" s="17">
        <v>28</v>
      </c>
      <c r="E9" s="17">
        <v>29</v>
      </c>
      <c r="F9" s="17">
        <v>123</v>
      </c>
      <c r="G9" s="17">
        <v>33</v>
      </c>
      <c r="H9" s="17">
        <v>185</v>
      </c>
    </row>
    <row r="10" spans="1:8" x14ac:dyDescent="0.2">
      <c r="A10" s="8" t="s">
        <v>11</v>
      </c>
      <c r="B10" s="17">
        <v>0</v>
      </c>
      <c r="C10" s="17">
        <v>29</v>
      </c>
      <c r="D10" s="17">
        <v>49</v>
      </c>
      <c r="E10" s="17">
        <v>78</v>
      </c>
      <c r="F10" s="17">
        <v>0</v>
      </c>
      <c r="G10" s="17">
        <v>0</v>
      </c>
      <c r="H10" s="17">
        <v>78</v>
      </c>
    </row>
    <row r="11" spans="1:8" x14ac:dyDescent="0.2">
      <c r="A11" s="8" t="s">
        <v>12</v>
      </c>
      <c r="B11" s="17">
        <v>0</v>
      </c>
      <c r="C11" s="17">
        <v>2</v>
      </c>
      <c r="D11" s="17">
        <v>16</v>
      </c>
      <c r="E11" s="17">
        <v>18</v>
      </c>
      <c r="F11" s="17">
        <v>95</v>
      </c>
      <c r="G11" s="17">
        <v>0</v>
      </c>
      <c r="H11" s="17">
        <v>113</v>
      </c>
    </row>
    <row r="12" spans="1:8" x14ac:dyDescent="0.2">
      <c r="A12" s="8" t="s">
        <v>8</v>
      </c>
      <c r="B12" s="17">
        <v>0</v>
      </c>
      <c r="C12" s="17">
        <v>22</v>
      </c>
      <c r="D12" s="17">
        <v>22</v>
      </c>
      <c r="E12" s="17">
        <v>44</v>
      </c>
      <c r="F12" s="17">
        <v>80</v>
      </c>
      <c r="G12" s="17">
        <v>0</v>
      </c>
      <c r="H12" s="17">
        <v>124</v>
      </c>
    </row>
    <row r="13" spans="1:8" x14ac:dyDescent="0.2">
      <c r="A13" s="8" t="s">
        <v>10</v>
      </c>
      <c r="B13" s="17">
        <v>0</v>
      </c>
      <c r="C13" s="17">
        <v>4</v>
      </c>
      <c r="D13" s="17">
        <v>4</v>
      </c>
      <c r="E13" s="17">
        <v>8</v>
      </c>
      <c r="F13" s="17">
        <v>0</v>
      </c>
      <c r="G13" s="17">
        <v>0</v>
      </c>
      <c r="H13" s="17">
        <v>8</v>
      </c>
    </row>
    <row r="14" spans="1:8" x14ac:dyDescent="0.2">
      <c r="A14" s="8" t="s">
        <v>2</v>
      </c>
      <c r="B14" s="17">
        <v>0</v>
      </c>
      <c r="C14" s="17">
        <v>13</v>
      </c>
      <c r="D14" s="17">
        <v>74</v>
      </c>
      <c r="E14" s="17">
        <v>87</v>
      </c>
      <c r="F14" s="17">
        <v>0</v>
      </c>
      <c r="G14" s="17">
        <v>167</v>
      </c>
      <c r="H14" s="17">
        <v>254</v>
      </c>
    </row>
    <row r="15" spans="1:8" x14ac:dyDescent="0.2">
      <c r="A15" s="8" t="s">
        <v>13</v>
      </c>
      <c r="B15" s="17">
        <v>2</v>
      </c>
      <c r="C15" s="17">
        <v>76</v>
      </c>
      <c r="D15" s="17">
        <v>72</v>
      </c>
      <c r="E15" s="17">
        <v>150</v>
      </c>
      <c r="F15" s="17">
        <v>0</v>
      </c>
      <c r="G15" s="17">
        <v>430</v>
      </c>
      <c r="H15" s="17">
        <v>580</v>
      </c>
    </row>
    <row r="16" spans="1:8" x14ac:dyDescent="0.2">
      <c r="A16" s="8" t="s">
        <v>7</v>
      </c>
      <c r="B16" s="17">
        <v>0</v>
      </c>
      <c r="C16" s="17">
        <v>45</v>
      </c>
      <c r="D16" s="17">
        <v>26</v>
      </c>
      <c r="E16" s="17">
        <v>71</v>
      </c>
      <c r="F16" s="17">
        <v>28</v>
      </c>
      <c r="G16" s="17">
        <v>335</v>
      </c>
      <c r="H16" s="17">
        <v>434</v>
      </c>
    </row>
    <row r="17" spans="1:14" x14ac:dyDescent="0.2">
      <c r="A17" s="8" t="s">
        <v>0</v>
      </c>
      <c r="B17" s="17">
        <v>3</v>
      </c>
      <c r="C17" s="17">
        <v>645</v>
      </c>
      <c r="D17" s="17">
        <v>533</v>
      </c>
      <c r="E17" s="17">
        <v>1181</v>
      </c>
      <c r="F17" s="17">
        <v>55</v>
      </c>
      <c r="G17" s="17">
        <v>108</v>
      </c>
      <c r="H17" s="17">
        <v>1344</v>
      </c>
    </row>
    <row r="18" spans="1:14" x14ac:dyDescent="0.2">
      <c r="A18" s="8" t="s">
        <v>3</v>
      </c>
      <c r="B18" s="17">
        <v>0</v>
      </c>
      <c r="C18" s="17">
        <v>14</v>
      </c>
      <c r="D18" s="17">
        <v>61</v>
      </c>
      <c r="E18" s="17">
        <v>75</v>
      </c>
      <c r="F18" s="17">
        <v>48</v>
      </c>
      <c r="G18" s="17">
        <v>0</v>
      </c>
      <c r="H18" s="17">
        <v>123</v>
      </c>
    </row>
    <row r="19" spans="1:14" x14ac:dyDescent="0.2">
      <c r="A19" s="9" t="s">
        <v>216</v>
      </c>
      <c r="B19" s="20">
        <v>2380</v>
      </c>
      <c r="C19" s="20">
        <v>1515</v>
      </c>
      <c r="D19" s="20">
        <v>1507</v>
      </c>
      <c r="E19" s="20">
        <v>5402</v>
      </c>
      <c r="F19" s="20">
        <v>1250</v>
      </c>
      <c r="G19" s="20">
        <v>2513</v>
      </c>
      <c r="H19" s="20">
        <v>9165</v>
      </c>
    </row>
    <row r="20" spans="1:14" x14ac:dyDescent="0.2">
      <c r="A20" s="7"/>
    </row>
    <row r="21" spans="1:14" x14ac:dyDescent="0.2">
      <c r="A21" s="35" t="s">
        <v>247</v>
      </c>
      <c r="B21" s="35"/>
      <c r="C21" s="35"/>
      <c r="D21" s="35"/>
      <c r="E21" s="35"/>
      <c r="F21" s="35"/>
      <c r="G21" s="35"/>
      <c r="H21" s="35"/>
    </row>
    <row r="22" spans="1:14" x14ac:dyDescent="0.2">
      <c r="A22" s="6"/>
      <c r="B22" s="19"/>
      <c r="C22" s="19"/>
      <c r="D22" s="19"/>
      <c r="E22" s="19"/>
      <c r="F22" s="19"/>
      <c r="G22" s="19"/>
      <c r="H22" s="19"/>
    </row>
    <row r="23" spans="1:14" ht="43.5" customHeight="1" x14ac:dyDescent="0.2">
      <c r="A23" s="8"/>
      <c r="B23" s="16" t="s">
        <v>236</v>
      </c>
      <c r="C23" s="16" t="s">
        <v>237</v>
      </c>
      <c r="D23" s="16" t="s">
        <v>238</v>
      </c>
      <c r="E23" s="16" t="s">
        <v>239</v>
      </c>
      <c r="F23" s="16" t="s">
        <v>240</v>
      </c>
      <c r="G23" s="16"/>
      <c r="H23" s="16" t="s">
        <v>242</v>
      </c>
    </row>
    <row r="24" spans="1:14" x14ac:dyDescent="0.2">
      <c r="A24" s="8" t="s">
        <v>29</v>
      </c>
      <c r="B24" s="17">
        <v>0</v>
      </c>
      <c r="C24" s="17">
        <v>0</v>
      </c>
      <c r="D24" s="17">
        <v>3</v>
      </c>
      <c r="E24" s="17">
        <f>SUM(B24:D24)</f>
        <v>3</v>
      </c>
      <c r="F24" s="17">
        <v>0</v>
      </c>
      <c r="G24" s="17"/>
      <c r="H24" s="17">
        <f>E24+F24</f>
        <v>3</v>
      </c>
      <c r="K24" s="21"/>
      <c r="N24" s="18"/>
    </row>
    <row r="25" spans="1:14" x14ac:dyDescent="0.2">
      <c r="A25" s="8" t="s">
        <v>36</v>
      </c>
      <c r="B25" s="17">
        <v>0</v>
      </c>
      <c r="C25" s="17">
        <v>11</v>
      </c>
      <c r="D25" s="17">
        <v>3</v>
      </c>
      <c r="E25" s="17">
        <f t="shared" ref="E25:E59" si="0">SUM(B25:D25)</f>
        <v>14</v>
      </c>
      <c r="F25" s="17">
        <v>50</v>
      </c>
      <c r="G25" s="17"/>
      <c r="H25" s="17">
        <f t="shared" ref="H25:H59" si="1">E25+F25</f>
        <v>64</v>
      </c>
      <c r="K25" s="26"/>
      <c r="N25" s="18"/>
    </row>
    <row r="26" spans="1:14" x14ac:dyDescent="0.2">
      <c r="A26" s="8" t="s">
        <v>44</v>
      </c>
      <c r="B26" s="17">
        <v>0</v>
      </c>
      <c r="C26" s="17">
        <v>0</v>
      </c>
      <c r="D26" s="17">
        <v>1</v>
      </c>
      <c r="E26" s="17">
        <f t="shared" si="0"/>
        <v>1</v>
      </c>
      <c r="F26" s="17">
        <v>0</v>
      </c>
      <c r="G26" s="17"/>
      <c r="H26" s="17">
        <f t="shared" si="1"/>
        <v>1</v>
      </c>
      <c r="K26" s="26"/>
      <c r="N26" s="18"/>
    </row>
    <row r="27" spans="1:14" x14ac:dyDescent="0.2">
      <c r="A27" s="8" t="s">
        <v>46</v>
      </c>
      <c r="B27" s="17">
        <v>8</v>
      </c>
      <c r="C27" s="17">
        <v>0</v>
      </c>
      <c r="D27" s="17">
        <v>0</v>
      </c>
      <c r="E27" s="17">
        <f t="shared" si="0"/>
        <v>8</v>
      </c>
      <c r="F27" s="17">
        <v>0</v>
      </c>
      <c r="G27" s="17"/>
      <c r="H27" s="17">
        <f t="shared" si="1"/>
        <v>8</v>
      </c>
      <c r="K27" s="26"/>
      <c r="N27" s="18"/>
    </row>
    <row r="28" spans="1:14" x14ac:dyDescent="0.2">
      <c r="A28" s="8" t="s">
        <v>22</v>
      </c>
      <c r="B28" s="17">
        <v>7</v>
      </c>
      <c r="C28" s="17">
        <v>78</v>
      </c>
      <c r="D28" s="17">
        <v>18</v>
      </c>
      <c r="E28" s="17">
        <f t="shared" si="0"/>
        <v>103</v>
      </c>
      <c r="F28" s="17">
        <v>350</v>
      </c>
      <c r="G28" s="17"/>
      <c r="H28" s="17">
        <f t="shared" si="1"/>
        <v>453</v>
      </c>
      <c r="K28" s="26"/>
      <c r="N28" s="18"/>
    </row>
    <row r="29" spans="1:14" x14ac:dyDescent="0.2">
      <c r="A29" s="8" t="s">
        <v>25</v>
      </c>
      <c r="B29" s="17">
        <v>7</v>
      </c>
      <c r="C29" s="17">
        <v>7</v>
      </c>
      <c r="D29" s="17">
        <v>38</v>
      </c>
      <c r="E29" s="17">
        <f t="shared" si="0"/>
        <v>52</v>
      </c>
      <c r="F29" s="17">
        <v>2</v>
      </c>
      <c r="G29" s="17"/>
      <c r="H29" s="17">
        <f t="shared" si="1"/>
        <v>54</v>
      </c>
      <c r="K29" s="26"/>
      <c r="N29" s="18"/>
    </row>
    <row r="30" spans="1:14" x14ac:dyDescent="0.2">
      <c r="A30" s="8" t="s">
        <v>41</v>
      </c>
      <c r="B30" s="17">
        <v>0</v>
      </c>
      <c r="C30" s="17">
        <v>0</v>
      </c>
      <c r="D30" s="17">
        <v>2</v>
      </c>
      <c r="E30" s="17">
        <f t="shared" si="0"/>
        <v>2</v>
      </c>
      <c r="F30" s="17">
        <v>0</v>
      </c>
      <c r="G30" s="17"/>
      <c r="H30" s="17">
        <f t="shared" si="1"/>
        <v>2</v>
      </c>
      <c r="K30" s="26"/>
      <c r="N30" s="18"/>
    </row>
    <row r="31" spans="1:14" x14ac:dyDescent="0.2">
      <c r="A31" s="8" t="s">
        <v>37</v>
      </c>
      <c r="B31" s="17">
        <v>7</v>
      </c>
      <c r="C31" s="17">
        <v>1</v>
      </c>
      <c r="D31" s="17">
        <v>14</v>
      </c>
      <c r="E31" s="17">
        <f t="shared" si="0"/>
        <v>22</v>
      </c>
      <c r="F31" s="17">
        <v>0</v>
      </c>
      <c r="G31" s="17"/>
      <c r="H31" s="17">
        <f t="shared" si="1"/>
        <v>22</v>
      </c>
      <c r="K31" s="26"/>
      <c r="N31" s="18"/>
    </row>
    <row r="32" spans="1:14" x14ac:dyDescent="0.2">
      <c r="A32" s="8" t="s">
        <v>67</v>
      </c>
      <c r="B32" s="17">
        <v>1</v>
      </c>
      <c r="C32" s="17">
        <v>0</v>
      </c>
      <c r="D32" s="17">
        <v>0</v>
      </c>
      <c r="E32" s="17">
        <f t="shared" si="0"/>
        <v>1</v>
      </c>
      <c r="F32" s="17">
        <v>0</v>
      </c>
      <c r="G32" s="17"/>
      <c r="H32" s="17">
        <f t="shared" si="1"/>
        <v>1</v>
      </c>
      <c r="K32" s="26"/>
      <c r="N32" s="18"/>
    </row>
    <row r="33" spans="1:14" x14ac:dyDescent="0.2">
      <c r="A33" s="8" t="s">
        <v>20</v>
      </c>
      <c r="B33" s="17">
        <v>16</v>
      </c>
      <c r="C33" s="17">
        <v>2</v>
      </c>
      <c r="D33" s="17">
        <v>16</v>
      </c>
      <c r="E33" s="17">
        <f t="shared" si="0"/>
        <v>34</v>
      </c>
      <c r="F33" s="17">
        <v>35</v>
      </c>
      <c r="G33" s="17"/>
      <c r="H33" s="17">
        <f t="shared" si="1"/>
        <v>69</v>
      </c>
      <c r="K33" s="26"/>
      <c r="N33" s="18"/>
    </row>
    <row r="34" spans="1:14" x14ac:dyDescent="0.2">
      <c r="A34" s="8" t="s">
        <v>38</v>
      </c>
      <c r="B34" s="17">
        <v>1</v>
      </c>
      <c r="C34" s="17">
        <v>2</v>
      </c>
      <c r="D34" s="17">
        <v>5</v>
      </c>
      <c r="E34" s="17">
        <f t="shared" si="0"/>
        <v>8</v>
      </c>
      <c r="F34" s="17">
        <v>0</v>
      </c>
      <c r="G34" s="17"/>
      <c r="H34" s="17">
        <f t="shared" si="1"/>
        <v>8</v>
      </c>
      <c r="K34" s="26"/>
      <c r="N34" s="18"/>
    </row>
    <row r="35" spans="1:14" x14ac:dyDescent="0.2">
      <c r="A35" s="8" t="s">
        <v>18</v>
      </c>
      <c r="B35" s="17">
        <v>811</v>
      </c>
      <c r="C35" s="17">
        <v>79</v>
      </c>
      <c r="D35" s="17">
        <v>35</v>
      </c>
      <c r="E35" s="17">
        <f t="shared" si="0"/>
        <v>925</v>
      </c>
      <c r="F35" s="17">
        <v>2889</v>
      </c>
      <c r="G35" s="17"/>
      <c r="H35" s="17">
        <f t="shared" si="1"/>
        <v>3814</v>
      </c>
      <c r="K35" s="26"/>
      <c r="N35" s="18"/>
    </row>
    <row r="36" spans="1:14" x14ac:dyDescent="0.2">
      <c r="A36" s="8" t="s">
        <v>26</v>
      </c>
      <c r="B36" s="17">
        <v>18</v>
      </c>
      <c r="C36" s="17">
        <v>1</v>
      </c>
      <c r="D36" s="17">
        <v>23</v>
      </c>
      <c r="E36" s="17">
        <f t="shared" si="0"/>
        <v>42</v>
      </c>
      <c r="F36" s="17">
        <v>20</v>
      </c>
      <c r="G36" s="17"/>
      <c r="H36" s="17">
        <f t="shared" si="1"/>
        <v>62</v>
      </c>
      <c r="K36" s="26"/>
      <c r="N36" s="18"/>
    </row>
    <row r="37" spans="1:14" x14ac:dyDescent="0.2">
      <c r="A37" s="8" t="s">
        <v>27</v>
      </c>
      <c r="B37" s="17">
        <v>4</v>
      </c>
      <c r="C37" s="17">
        <v>2</v>
      </c>
      <c r="D37" s="17">
        <v>29</v>
      </c>
      <c r="E37" s="17">
        <f t="shared" si="0"/>
        <v>35</v>
      </c>
      <c r="F37" s="17">
        <v>24</v>
      </c>
      <c r="G37" s="17"/>
      <c r="H37" s="17">
        <f t="shared" si="1"/>
        <v>59</v>
      </c>
      <c r="K37" s="26"/>
      <c r="N37" s="18"/>
    </row>
    <row r="38" spans="1:14" x14ac:dyDescent="0.2">
      <c r="A38" s="8" t="s">
        <v>23</v>
      </c>
      <c r="B38" s="17">
        <v>16</v>
      </c>
      <c r="C38" s="17">
        <v>5</v>
      </c>
      <c r="D38" s="17">
        <v>9</v>
      </c>
      <c r="E38" s="17">
        <f t="shared" si="0"/>
        <v>30</v>
      </c>
      <c r="F38" s="17">
        <v>28</v>
      </c>
      <c r="G38" s="17"/>
      <c r="H38" s="17">
        <f t="shared" si="1"/>
        <v>58</v>
      </c>
      <c r="K38" s="26"/>
      <c r="N38" s="18"/>
    </row>
    <row r="39" spans="1:14" x14ac:dyDescent="0.2">
      <c r="A39" s="8" t="s">
        <v>45</v>
      </c>
      <c r="B39" s="17">
        <v>0</v>
      </c>
      <c r="C39" s="17">
        <v>0</v>
      </c>
      <c r="D39" s="17">
        <v>2</v>
      </c>
      <c r="E39" s="17">
        <f t="shared" si="0"/>
        <v>2</v>
      </c>
      <c r="F39" s="17">
        <v>0</v>
      </c>
      <c r="G39" s="17"/>
      <c r="H39" s="17">
        <f t="shared" si="1"/>
        <v>2</v>
      </c>
      <c r="K39" s="26"/>
      <c r="N39" s="18"/>
    </row>
    <row r="40" spans="1:14" x14ac:dyDescent="0.2">
      <c r="A40" s="8" t="s">
        <v>269</v>
      </c>
      <c r="B40" s="17">
        <v>3</v>
      </c>
      <c r="C40" s="17">
        <v>4</v>
      </c>
      <c r="D40" s="17">
        <v>12</v>
      </c>
      <c r="E40" s="17">
        <f t="shared" si="0"/>
        <v>19</v>
      </c>
      <c r="F40" s="17">
        <v>0</v>
      </c>
      <c r="G40" s="17"/>
      <c r="H40" s="17">
        <f t="shared" si="1"/>
        <v>19</v>
      </c>
      <c r="K40" s="26"/>
      <c r="N40" s="18"/>
    </row>
    <row r="41" spans="1:14" x14ac:dyDescent="0.2">
      <c r="A41" s="8" t="s">
        <v>16</v>
      </c>
      <c r="B41" s="17">
        <v>73</v>
      </c>
      <c r="C41" s="17">
        <v>24</v>
      </c>
      <c r="D41" s="17">
        <v>309</v>
      </c>
      <c r="E41" s="17">
        <f t="shared" si="0"/>
        <v>406</v>
      </c>
      <c r="F41" s="17">
        <v>550</v>
      </c>
      <c r="G41" s="17"/>
      <c r="H41" s="17">
        <f t="shared" si="1"/>
        <v>956</v>
      </c>
      <c r="K41" s="26"/>
      <c r="N41" s="18"/>
    </row>
    <row r="42" spans="1:14" x14ac:dyDescent="0.2">
      <c r="A42" s="8" t="s">
        <v>19</v>
      </c>
      <c r="B42" s="17">
        <v>0</v>
      </c>
      <c r="C42" s="17">
        <v>7</v>
      </c>
      <c r="D42" s="17">
        <v>4</v>
      </c>
      <c r="E42" s="17">
        <f t="shared" si="0"/>
        <v>11</v>
      </c>
      <c r="F42" s="17">
        <v>0</v>
      </c>
      <c r="G42" s="17"/>
      <c r="H42" s="17">
        <f t="shared" si="1"/>
        <v>11</v>
      </c>
      <c r="K42" s="26"/>
      <c r="N42" s="18"/>
    </row>
    <row r="43" spans="1:14" x14ac:dyDescent="0.2">
      <c r="A43" s="8" t="s">
        <v>28</v>
      </c>
      <c r="B43" s="17">
        <v>2</v>
      </c>
      <c r="C43" s="17">
        <v>0</v>
      </c>
      <c r="D43" s="17">
        <v>13</v>
      </c>
      <c r="E43" s="17">
        <f t="shared" si="0"/>
        <v>15</v>
      </c>
      <c r="F43" s="17">
        <v>0</v>
      </c>
      <c r="G43" s="17"/>
      <c r="H43" s="17">
        <f t="shared" si="1"/>
        <v>15</v>
      </c>
      <c r="K43" s="26"/>
      <c r="N43" s="18"/>
    </row>
    <row r="44" spans="1:14" x14ac:dyDescent="0.2">
      <c r="A44" s="8" t="s">
        <v>42</v>
      </c>
      <c r="B44" s="17">
        <v>0</v>
      </c>
      <c r="C44" s="17">
        <v>0</v>
      </c>
      <c r="D44" s="17">
        <v>3</v>
      </c>
      <c r="E44" s="17">
        <f t="shared" si="0"/>
        <v>3</v>
      </c>
      <c r="F44" s="17">
        <v>0</v>
      </c>
      <c r="G44" s="17"/>
      <c r="H44" s="17">
        <f t="shared" si="1"/>
        <v>3</v>
      </c>
      <c r="K44" s="26"/>
      <c r="N44" s="18"/>
    </row>
    <row r="45" spans="1:14" x14ac:dyDescent="0.2">
      <c r="A45" s="8" t="s">
        <v>43</v>
      </c>
      <c r="B45" s="17">
        <v>0</v>
      </c>
      <c r="C45" s="17">
        <v>0</v>
      </c>
      <c r="D45" s="17">
        <v>1</v>
      </c>
      <c r="E45" s="17">
        <f t="shared" si="0"/>
        <v>1</v>
      </c>
      <c r="F45" s="17">
        <v>0</v>
      </c>
      <c r="G45" s="17"/>
      <c r="H45" s="17">
        <f t="shared" si="1"/>
        <v>1</v>
      </c>
      <c r="K45" s="26"/>
      <c r="N45" s="18"/>
    </row>
    <row r="46" spans="1:14" x14ac:dyDescent="0.2">
      <c r="A46" s="8" t="s">
        <v>14</v>
      </c>
      <c r="B46" s="17">
        <v>54</v>
      </c>
      <c r="C46" s="17">
        <v>117</v>
      </c>
      <c r="D46" s="17">
        <v>129</v>
      </c>
      <c r="E46" s="17">
        <f t="shared" si="0"/>
        <v>300</v>
      </c>
      <c r="F46" s="17">
        <v>1526</v>
      </c>
      <c r="G46" s="17"/>
      <c r="H46" s="17">
        <f t="shared" si="1"/>
        <v>1826</v>
      </c>
      <c r="K46" s="26"/>
      <c r="N46" s="18"/>
    </row>
    <row r="47" spans="1:14" x14ac:dyDescent="0.2">
      <c r="A47" s="8" t="s">
        <v>268</v>
      </c>
      <c r="B47" s="17">
        <v>0</v>
      </c>
      <c r="C47" s="17">
        <v>0</v>
      </c>
      <c r="D47" s="17">
        <v>0</v>
      </c>
      <c r="E47" s="17">
        <f t="shared" si="0"/>
        <v>0</v>
      </c>
      <c r="F47" s="17">
        <v>0</v>
      </c>
      <c r="G47" s="17"/>
      <c r="H47" s="17">
        <f t="shared" si="1"/>
        <v>0</v>
      </c>
      <c r="K47" s="26"/>
      <c r="N47" s="18"/>
    </row>
    <row r="48" spans="1:14" x14ac:dyDescent="0.2">
      <c r="A48" s="8" t="s">
        <v>15</v>
      </c>
      <c r="B48" s="17">
        <v>4</v>
      </c>
      <c r="C48" s="17">
        <v>4</v>
      </c>
      <c r="D48" s="17">
        <v>79</v>
      </c>
      <c r="E48" s="17">
        <f t="shared" si="0"/>
        <v>87</v>
      </c>
      <c r="F48" s="17">
        <v>0</v>
      </c>
      <c r="G48" s="17"/>
      <c r="H48" s="17">
        <f t="shared" si="1"/>
        <v>87</v>
      </c>
      <c r="K48" s="26"/>
      <c r="N48" s="18"/>
    </row>
    <row r="49" spans="1:14" x14ac:dyDescent="0.2">
      <c r="A49" s="8" t="s">
        <v>21</v>
      </c>
      <c r="B49" s="17">
        <v>2</v>
      </c>
      <c r="C49" s="17">
        <v>-1</v>
      </c>
      <c r="D49" s="17">
        <v>10</v>
      </c>
      <c r="E49" s="17">
        <f t="shared" si="0"/>
        <v>11</v>
      </c>
      <c r="F49" s="17">
        <v>50</v>
      </c>
      <c r="G49" s="17"/>
      <c r="H49" s="17">
        <f t="shared" si="1"/>
        <v>61</v>
      </c>
      <c r="K49" s="26"/>
      <c r="N49" s="18"/>
    </row>
    <row r="50" spans="1:14" x14ac:dyDescent="0.2">
      <c r="A50" s="8" t="s">
        <v>33</v>
      </c>
      <c r="B50" s="17">
        <v>0</v>
      </c>
      <c r="C50" s="17">
        <v>0</v>
      </c>
      <c r="D50" s="17">
        <v>3</v>
      </c>
      <c r="E50" s="17">
        <f t="shared" si="0"/>
        <v>3</v>
      </c>
      <c r="F50" s="17">
        <v>0</v>
      </c>
      <c r="G50" s="17"/>
      <c r="H50" s="17">
        <f t="shared" si="1"/>
        <v>3</v>
      </c>
      <c r="K50" s="26"/>
      <c r="N50" s="18"/>
    </row>
    <row r="51" spans="1:14" x14ac:dyDescent="0.2">
      <c r="A51" s="8" t="s">
        <v>40</v>
      </c>
      <c r="B51" s="17">
        <v>2</v>
      </c>
      <c r="C51" s="17">
        <v>0</v>
      </c>
      <c r="D51" s="17">
        <v>2</v>
      </c>
      <c r="E51" s="17">
        <f t="shared" si="0"/>
        <v>4</v>
      </c>
      <c r="F51" s="17">
        <v>0</v>
      </c>
      <c r="G51" s="17"/>
      <c r="H51" s="17">
        <f t="shared" si="1"/>
        <v>4</v>
      </c>
      <c r="K51" s="26"/>
      <c r="N51" s="18"/>
    </row>
    <row r="52" spans="1:14" x14ac:dyDescent="0.2">
      <c r="A52" s="8" t="s">
        <v>24</v>
      </c>
      <c r="B52" s="17">
        <v>4</v>
      </c>
      <c r="C52" s="17">
        <v>0</v>
      </c>
      <c r="D52" s="17">
        <v>15</v>
      </c>
      <c r="E52" s="17">
        <f t="shared" si="0"/>
        <v>19</v>
      </c>
      <c r="F52" s="17">
        <v>0</v>
      </c>
      <c r="G52" s="17"/>
      <c r="H52" s="17">
        <f t="shared" si="1"/>
        <v>19</v>
      </c>
      <c r="K52" s="26"/>
      <c r="N52" s="18"/>
    </row>
    <row r="53" spans="1:14" x14ac:dyDescent="0.2">
      <c r="A53" s="8" t="s">
        <v>34</v>
      </c>
      <c r="B53" s="17">
        <v>0</v>
      </c>
      <c r="C53" s="17">
        <v>0</v>
      </c>
      <c r="D53" s="17">
        <v>8</v>
      </c>
      <c r="E53" s="17">
        <f t="shared" si="0"/>
        <v>8</v>
      </c>
      <c r="F53" s="17">
        <v>0</v>
      </c>
      <c r="G53" s="17"/>
      <c r="H53" s="17">
        <f t="shared" si="1"/>
        <v>8</v>
      </c>
      <c r="K53" s="26"/>
      <c r="N53" s="18"/>
    </row>
    <row r="54" spans="1:14" x14ac:dyDescent="0.2">
      <c r="A54" s="8" t="s">
        <v>35</v>
      </c>
      <c r="B54" s="17">
        <v>0</v>
      </c>
      <c r="C54" s="17">
        <v>2</v>
      </c>
      <c r="D54" s="17">
        <v>2</v>
      </c>
      <c r="E54" s="17">
        <f t="shared" si="0"/>
        <v>4</v>
      </c>
      <c r="F54" s="17">
        <v>0</v>
      </c>
      <c r="G54" s="17"/>
      <c r="H54" s="17">
        <f t="shared" si="1"/>
        <v>4</v>
      </c>
      <c r="K54" s="26"/>
      <c r="N54" s="18"/>
    </row>
    <row r="55" spans="1:14" x14ac:dyDescent="0.2">
      <c r="A55" s="8" t="s">
        <v>17</v>
      </c>
      <c r="B55" s="17">
        <v>12</v>
      </c>
      <c r="C55" s="17">
        <v>7</v>
      </c>
      <c r="D55" s="17">
        <v>20</v>
      </c>
      <c r="E55" s="17">
        <f t="shared" si="0"/>
        <v>39</v>
      </c>
      <c r="F55" s="17">
        <v>10</v>
      </c>
      <c r="G55" s="17"/>
      <c r="H55" s="17">
        <f t="shared" si="1"/>
        <v>49</v>
      </c>
      <c r="K55" s="26"/>
      <c r="N55" s="18"/>
    </row>
    <row r="56" spans="1:14" x14ac:dyDescent="0.2">
      <c r="A56" s="8" t="s">
        <v>39</v>
      </c>
      <c r="B56" s="17">
        <v>6</v>
      </c>
      <c r="C56" s="17">
        <v>0</v>
      </c>
      <c r="D56" s="17">
        <v>20</v>
      </c>
      <c r="E56" s="17">
        <f t="shared" si="0"/>
        <v>26</v>
      </c>
      <c r="F56" s="17">
        <v>0</v>
      </c>
      <c r="G56" s="17"/>
      <c r="H56" s="17">
        <f t="shared" si="1"/>
        <v>26</v>
      </c>
      <c r="K56" s="26"/>
      <c r="N56" s="18"/>
    </row>
    <row r="57" spans="1:14" x14ac:dyDescent="0.2">
      <c r="A57" s="8" t="s">
        <v>30</v>
      </c>
      <c r="B57" s="17">
        <v>10</v>
      </c>
      <c r="C57" s="17">
        <v>0</v>
      </c>
      <c r="D57" s="17">
        <v>7</v>
      </c>
      <c r="E57" s="17">
        <f t="shared" si="0"/>
        <v>17</v>
      </c>
      <c r="F57" s="17">
        <v>0</v>
      </c>
      <c r="G57" s="17"/>
      <c r="H57" s="17">
        <f t="shared" si="1"/>
        <v>17</v>
      </c>
      <c r="K57" s="26"/>
      <c r="N57" s="18"/>
    </row>
    <row r="58" spans="1:14" x14ac:dyDescent="0.2">
      <c r="A58" s="8" t="s">
        <v>31</v>
      </c>
      <c r="B58" s="17">
        <v>134</v>
      </c>
      <c r="C58" s="17">
        <v>6</v>
      </c>
      <c r="D58" s="17">
        <v>5</v>
      </c>
      <c r="E58" s="17">
        <f t="shared" si="0"/>
        <v>145</v>
      </c>
      <c r="F58" s="17">
        <v>0</v>
      </c>
      <c r="G58" s="17"/>
      <c r="H58" s="17">
        <f t="shared" si="1"/>
        <v>145</v>
      </c>
      <c r="K58" s="26"/>
      <c r="N58" s="18"/>
    </row>
    <row r="59" spans="1:14" x14ac:dyDescent="0.2">
      <c r="A59" s="8" t="s">
        <v>32</v>
      </c>
      <c r="B59" s="17">
        <v>5</v>
      </c>
      <c r="C59" s="17">
        <v>0</v>
      </c>
      <c r="D59" s="17">
        <v>6</v>
      </c>
      <c r="E59" s="17">
        <f t="shared" si="0"/>
        <v>11</v>
      </c>
      <c r="F59" s="17">
        <v>0</v>
      </c>
      <c r="G59" s="17"/>
      <c r="H59" s="17">
        <f t="shared" si="1"/>
        <v>11</v>
      </c>
      <c r="K59" s="26"/>
      <c r="N59" s="18"/>
    </row>
    <row r="60" spans="1:14" x14ac:dyDescent="0.2">
      <c r="A60" s="9" t="s">
        <v>216</v>
      </c>
      <c r="B60" s="20">
        <f>SUM(B24:B59)</f>
        <v>1207</v>
      </c>
      <c r="C60" s="20">
        <f t="shared" ref="C60:H60" si="2">SUM(C24:C59)</f>
        <v>358</v>
      </c>
      <c r="D60" s="20">
        <f t="shared" si="2"/>
        <v>846</v>
      </c>
      <c r="E60" s="20">
        <f t="shared" si="2"/>
        <v>2411</v>
      </c>
      <c r="F60" s="20">
        <f t="shared" si="2"/>
        <v>5534</v>
      </c>
      <c r="G60" s="20"/>
      <c r="H60" s="20">
        <f t="shared" si="2"/>
        <v>7945</v>
      </c>
    </row>
    <row r="62" spans="1:14" x14ac:dyDescent="0.2">
      <c r="A62" s="35" t="s">
        <v>248</v>
      </c>
      <c r="B62" s="35"/>
      <c r="C62" s="35"/>
      <c r="D62" s="35"/>
      <c r="E62" s="35"/>
      <c r="F62" s="35"/>
      <c r="G62" s="35"/>
      <c r="H62" s="35"/>
    </row>
    <row r="64" spans="1:14" ht="43.5" customHeight="1" x14ac:dyDescent="0.2">
      <c r="A64" s="8"/>
      <c r="B64" s="16" t="s">
        <v>236</v>
      </c>
      <c r="C64" s="16" t="s">
        <v>237</v>
      </c>
      <c r="D64" s="16" t="s">
        <v>238</v>
      </c>
      <c r="E64" s="16" t="s">
        <v>239</v>
      </c>
      <c r="F64" s="16" t="s">
        <v>240</v>
      </c>
      <c r="G64" s="16"/>
      <c r="H64" s="16" t="s">
        <v>242</v>
      </c>
    </row>
    <row r="65" spans="1:8" x14ac:dyDescent="0.2">
      <c r="A65" s="8" t="s">
        <v>57</v>
      </c>
      <c r="B65" s="17">
        <v>58</v>
      </c>
      <c r="C65" s="17">
        <v>28</v>
      </c>
      <c r="D65" s="17">
        <v>229</v>
      </c>
      <c r="E65" s="17">
        <f>SUM(B65:D65)</f>
        <v>315</v>
      </c>
      <c r="F65" s="17">
        <v>3078</v>
      </c>
      <c r="G65" s="17"/>
      <c r="H65" s="17">
        <f>E65+F65</f>
        <v>3393</v>
      </c>
    </row>
    <row r="66" spans="1:8" x14ac:dyDescent="0.2">
      <c r="A66" s="8" t="s">
        <v>47</v>
      </c>
      <c r="B66" s="17">
        <v>0</v>
      </c>
      <c r="C66" s="17">
        <v>5</v>
      </c>
      <c r="D66" s="17">
        <v>12</v>
      </c>
      <c r="E66" s="17">
        <f t="shared" ref="E66:E80" si="3">SUM(B66:D66)</f>
        <v>17</v>
      </c>
      <c r="F66" s="17">
        <v>0</v>
      </c>
      <c r="G66" s="17"/>
      <c r="H66" s="17">
        <f t="shared" ref="H66:H80" si="4">E66+F66</f>
        <v>17</v>
      </c>
    </row>
    <row r="67" spans="1:8" x14ac:dyDescent="0.2">
      <c r="A67" s="8" t="s">
        <v>48</v>
      </c>
      <c r="B67" s="17">
        <v>64</v>
      </c>
      <c r="C67" s="17">
        <v>6</v>
      </c>
      <c r="D67" s="17">
        <v>48</v>
      </c>
      <c r="E67" s="17">
        <f t="shared" si="3"/>
        <v>118</v>
      </c>
      <c r="F67" s="17">
        <v>1250</v>
      </c>
      <c r="G67" s="17"/>
      <c r="H67" s="17">
        <f t="shared" si="4"/>
        <v>1368</v>
      </c>
    </row>
    <row r="68" spans="1:8" x14ac:dyDescent="0.2">
      <c r="A68" s="8" t="s">
        <v>49</v>
      </c>
      <c r="B68" s="17">
        <v>2</v>
      </c>
      <c r="C68" s="17">
        <v>0</v>
      </c>
      <c r="D68" s="17">
        <v>21</v>
      </c>
      <c r="E68" s="17">
        <f t="shared" si="3"/>
        <v>23</v>
      </c>
      <c r="F68" s="17">
        <v>0</v>
      </c>
      <c r="G68" s="17"/>
      <c r="H68" s="17">
        <f t="shared" si="4"/>
        <v>23</v>
      </c>
    </row>
    <row r="69" spans="1:8" x14ac:dyDescent="0.2">
      <c r="A69" s="8" t="s">
        <v>51</v>
      </c>
      <c r="B69" s="17">
        <v>2</v>
      </c>
      <c r="C69" s="17">
        <v>5</v>
      </c>
      <c r="D69" s="17">
        <v>35</v>
      </c>
      <c r="E69" s="17">
        <f t="shared" si="3"/>
        <v>42</v>
      </c>
      <c r="F69" s="17">
        <v>0</v>
      </c>
      <c r="G69" s="17"/>
      <c r="H69" s="17">
        <f t="shared" si="4"/>
        <v>42</v>
      </c>
    </row>
    <row r="70" spans="1:8" x14ac:dyDescent="0.2">
      <c r="A70" s="8" t="s">
        <v>52</v>
      </c>
      <c r="B70" s="17">
        <v>10</v>
      </c>
      <c r="C70" s="17">
        <v>9</v>
      </c>
      <c r="D70" s="17">
        <v>40</v>
      </c>
      <c r="E70" s="17">
        <f t="shared" si="3"/>
        <v>59</v>
      </c>
      <c r="F70" s="17">
        <v>0</v>
      </c>
      <c r="G70" s="17"/>
      <c r="H70" s="17">
        <f t="shared" si="4"/>
        <v>59</v>
      </c>
    </row>
    <row r="71" spans="1:8" x14ac:dyDescent="0.2">
      <c r="A71" s="8" t="s">
        <v>53</v>
      </c>
      <c r="B71" s="17">
        <v>0</v>
      </c>
      <c r="C71" s="17">
        <v>3</v>
      </c>
      <c r="D71" s="17">
        <v>6</v>
      </c>
      <c r="E71" s="17">
        <f t="shared" si="3"/>
        <v>9</v>
      </c>
      <c r="F71" s="17">
        <v>0</v>
      </c>
      <c r="G71" s="17"/>
      <c r="H71" s="17">
        <f t="shared" si="4"/>
        <v>9</v>
      </c>
    </row>
    <row r="72" spans="1:8" x14ac:dyDescent="0.2">
      <c r="A72" s="8" t="s">
        <v>55</v>
      </c>
      <c r="B72" s="17">
        <v>21</v>
      </c>
      <c r="C72" s="17">
        <v>8</v>
      </c>
      <c r="D72" s="17">
        <v>6</v>
      </c>
      <c r="E72" s="17">
        <f t="shared" si="3"/>
        <v>35</v>
      </c>
      <c r="F72" s="17">
        <v>0</v>
      </c>
      <c r="G72" s="17"/>
      <c r="H72" s="17">
        <f t="shared" si="4"/>
        <v>35</v>
      </c>
    </row>
    <row r="73" spans="1:8" x14ac:dyDescent="0.2">
      <c r="A73" s="8" t="s">
        <v>56</v>
      </c>
      <c r="B73" s="17">
        <v>39</v>
      </c>
      <c r="C73" s="17">
        <v>20</v>
      </c>
      <c r="D73" s="17">
        <v>100</v>
      </c>
      <c r="E73" s="17">
        <f t="shared" si="3"/>
        <v>159</v>
      </c>
      <c r="F73" s="17">
        <v>0</v>
      </c>
      <c r="G73" s="17"/>
      <c r="H73" s="17">
        <f t="shared" si="4"/>
        <v>159</v>
      </c>
    </row>
    <row r="74" spans="1:8" x14ac:dyDescent="0.2">
      <c r="A74" s="8" t="s">
        <v>252</v>
      </c>
      <c r="B74" s="17">
        <v>2</v>
      </c>
      <c r="C74" s="17">
        <v>2</v>
      </c>
      <c r="D74" s="17">
        <v>3</v>
      </c>
      <c r="E74" s="17">
        <f t="shared" si="3"/>
        <v>7</v>
      </c>
      <c r="F74" s="17">
        <v>0</v>
      </c>
      <c r="G74" s="17"/>
      <c r="H74" s="17">
        <f t="shared" si="4"/>
        <v>7</v>
      </c>
    </row>
    <row r="75" spans="1:8" x14ac:dyDescent="0.2">
      <c r="A75" s="8" t="s">
        <v>50</v>
      </c>
      <c r="B75" s="17">
        <v>3</v>
      </c>
      <c r="C75" s="17">
        <v>1</v>
      </c>
      <c r="D75" s="17">
        <v>20</v>
      </c>
      <c r="E75" s="17">
        <f t="shared" si="3"/>
        <v>24</v>
      </c>
      <c r="F75" s="17">
        <v>0</v>
      </c>
      <c r="G75" s="17"/>
      <c r="H75" s="17">
        <f t="shared" si="4"/>
        <v>24</v>
      </c>
    </row>
    <row r="76" spans="1:8" x14ac:dyDescent="0.2">
      <c r="A76" s="8" t="s">
        <v>59</v>
      </c>
      <c r="B76" s="17">
        <v>1</v>
      </c>
      <c r="C76" s="17">
        <v>27</v>
      </c>
      <c r="D76" s="17">
        <v>3</v>
      </c>
      <c r="E76" s="17">
        <f t="shared" si="3"/>
        <v>31</v>
      </c>
      <c r="F76" s="17">
        <v>0</v>
      </c>
      <c r="G76" s="17"/>
      <c r="H76" s="17">
        <f t="shared" si="4"/>
        <v>31</v>
      </c>
    </row>
    <row r="77" spans="1:8" x14ac:dyDescent="0.2">
      <c r="A77" s="8" t="s">
        <v>58</v>
      </c>
      <c r="B77" s="17">
        <v>321</v>
      </c>
      <c r="C77" s="17">
        <v>42</v>
      </c>
      <c r="D77" s="17">
        <v>350</v>
      </c>
      <c r="E77" s="17">
        <f t="shared" si="3"/>
        <v>713</v>
      </c>
      <c r="F77" s="17">
        <v>240</v>
      </c>
      <c r="G77" s="17"/>
      <c r="H77" s="17">
        <f t="shared" si="4"/>
        <v>953</v>
      </c>
    </row>
    <row r="78" spans="1:8" x14ac:dyDescent="0.2">
      <c r="A78" s="8" t="s">
        <v>61</v>
      </c>
      <c r="B78" s="17">
        <v>90</v>
      </c>
      <c r="C78" s="17">
        <v>0</v>
      </c>
      <c r="D78" s="17">
        <v>2</v>
      </c>
      <c r="E78" s="17">
        <f t="shared" si="3"/>
        <v>92</v>
      </c>
      <c r="F78" s="17">
        <v>0</v>
      </c>
      <c r="G78" s="17"/>
      <c r="H78" s="17">
        <f t="shared" si="4"/>
        <v>92</v>
      </c>
    </row>
    <row r="79" spans="1:8" x14ac:dyDescent="0.2">
      <c r="A79" s="8" t="s">
        <v>60</v>
      </c>
      <c r="B79" s="17">
        <v>7</v>
      </c>
      <c r="C79" s="17">
        <v>95</v>
      </c>
      <c r="D79" s="17">
        <v>140</v>
      </c>
      <c r="E79" s="17">
        <f t="shared" si="3"/>
        <v>242</v>
      </c>
      <c r="F79" s="17">
        <v>1980</v>
      </c>
      <c r="G79" s="17"/>
      <c r="H79" s="17">
        <f t="shared" si="4"/>
        <v>2222</v>
      </c>
    </row>
    <row r="80" spans="1:8" x14ac:dyDescent="0.2">
      <c r="A80" s="8" t="s">
        <v>54</v>
      </c>
      <c r="B80" s="17">
        <v>0</v>
      </c>
      <c r="C80" s="17">
        <v>14</v>
      </c>
      <c r="D80" s="17">
        <v>67</v>
      </c>
      <c r="E80" s="17">
        <f t="shared" si="3"/>
        <v>81</v>
      </c>
      <c r="F80" s="17">
        <v>0</v>
      </c>
      <c r="G80" s="17"/>
      <c r="H80" s="17">
        <f t="shared" si="4"/>
        <v>81</v>
      </c>
    </row>
    <row r="81" spans="1:15" x14ac:dyDescent="0.2">
      <c r="A81" s="9" t="s">
        <v>216</v>
      </c>
      <c r="B81" s="20">
        <f>SUM(B65:B80)</f>
        <v>620</v>
      </c>
      <c r="C81" s="20">
        <f>SUM(C65:C80)</f>
        <v>265</v>
      </c>
      <c r="D81" s="20">
        <f>SUM(D65:D80)</f>
        <v>1082</v>
      </c>
      <c r="E81" s="20">
        <f>SUM(E65:E80)</f>
        <v>1967</v>
      </c>
      <c r="F81" s="20">
        <f>SUM(F65:F80)</f>
        <v>6548</v>
      </c>
      <c r="G81" s="20"/>
      <c r="H81" s="20">
        <f>SUM(H65:H80)</f>
        <v>8515</v>
      </c>
    </row>
    <row r="83" spans="1:15" x14ac:dyDescent="0.2">
      <c r="A83" s="35" t="s">
        <v>249</v>
      </c>
      <c r="B83" s="35"/>
      <c r="C83" s="35"/>
      <c r="D83" s="35"/>
      <c r="E83" s="35"/>
      <c r="F83" s="35"/>
      <c r="G83" s="35"/>
      <c r="H83" s="35"/>
    </row>
    <row r="85" spans="1:15" ht="43.5" customHeight="1" x14ac:dyDescent="0.2">
      <c r="A85" s="8"/>
      <c r="B85" s="16" t="s">
        <v>236</v>
      </c>
      <c r="C85" s="16" t="s">
        <v>237</v>
      </c>
      <c r="D85" s="16" t="s">
        <v>238</v>
      </c>
      <c r="E85" s="16" t="s">
        <v>239</v>
      </c>
      <c r="F85" s="16" t="s">
        <v>240</v>
      </c>
      <c r="G85" s="16"/>
      <c r="H85" s="16" t="s">
        <v>242</v>
      </c>
    </row>
    <row r="86" spans="1:15" x14ac:dyDescent="0.2">
      <c r="A86" s="8" t="s">
        <v>92</v>
      </c>
      <c r="B86" s="17">
        <v>0</v>
      </c>
      <c r="C86" s="17">
        <v>2</v>
      </c>
      <c r="D86" s="17">
        <v>4</v>
      </c>
      <c r="E86" s="17">
        <v>6</v>
      </c>
      <c r="F86" s="17">
        <v>0</v>
      </c>
      <c r="G86" s="17"/>
      <c r="H86" s="17">
        <v>6</v>
      </c>
      <c r="O86" s="18"/>
    </row>
    <row r="87" spans="1:15" x14ac:dyDescent="0.2">
      <c r="A87" s="8" t="s">
        <v>102</v>
      </c>
      <c r="B87" s="17">
        <v>1</v>
      </c>
      <c r="C87" s="17">
        <v>1</v>
      </c>
      <c r="D87" s="17">
        <v>14</v>
      </c>
      <c r="E87" s="17">
        <v>16</v>
      </c>
      <c r="F87" s="17">
        <v>0</v>
      </c>
      <c r="G87" s="17"/>
      <c r="H87" s="17">
        <v>16</v>
      </c>
      <c r="O87" s="18"/>
    </row>
    <row r="88" spans="1:15" x14ac:dyDescent="0.2">
      <c r="A88" s="8" t="s">
        <v>121</v>
      </c>
      <c r="B88" s="17">
        <v>0</v>
      </c>
      <c r="C88" s="17">
        <v>0</v>
      </c>
      <c r="D88" s="17">
        <v>2</v>
      </c>
      <c r="E88" s="17">
        <v>2</v>
      </c>
      <c r="F88" s="17">
        <v>0</v>
      </c>
      <c r="G88" s="17"/>
      <c r="H88" s="17">
        <v>2</v>
      </c>
      <c r="O88" s="18"/>
    </row>
    <row r="89" spans="1:15" x14ac:dyDescent="0.2">
      <c r="A89" s="8" t="s">
        <v>116</v>
      </c>
      <c r="B89" s="17">
        <v>0</v>
      </c>
      <c r="C89" s="17">
        <v>2</v>
      </c>
      <c r="D89" s="17">
        <v>1</v>
      </c>
      <c r="E89" s="17">
        <v>3</v>
      </c>
      <c r="F89" s="17">
        <v>0</v>
      </c>
      <c r="G89" s="17"/>
      <c r="H89" s="17">
        <v>3</v>
      </c>
      <c r="O89" s="18"/>
    </row>
    <row r="90" spans="1:15" x14ac:dyDescent="0.2">
      <c r="A90" s="8" t="s">
        <v>93</v>
      </c>
      <c r="B90" s="17">
        <v>8</v>
      </c>
      <c r="C90" s="17">
        <v>0</v>
      </c>
      <c r="D90" s="17">
        <v>1</v>
      </c>
      <c r="E90" s="17">
        <v>9</v>
      </c>
      <c r="F90" s="17">
        <v>0</v>
      </c>
      <c r="G90" s="17"/>
      <c r="H90" s="17">
        <v>9</v>
      </c>
      <c r="O90" s="18"/>
    </row>
    <row r="91" spans="1:15" x14ac:dyDescent="0.2">
      <c r="A91" s="8" t="s">
        <v>71</v>
      </c>
      <c r="B91" s="17">
        <v>1</v>
      </c>
      <c r="C91" s="17">
        <v>0</v>
      </c>
      <c r="D91" s="17">
        <v>0</v>
      </c>
      <c r="E91" s="17">
        <v>1</v>
      </c>
      <c r="F91" s="17">
        <v>0</v>
      </c>
      <c r="G91" s="17"/>
      <c r="H91" s="17">
        <v>1</v>
      </c>
      <c r="O91" s="18"/>
    </row>
    <row r="92" spans="1:15" x14ac:dyDescent="0.2">
      <c r="A92" s="8" t="s">
        <v>72</v>
      </c>
      <c r="B92" s="17">
        <v>0</v>
      </c>
      <c r="C92" s="17">
        <v>1</v>
      </c>
      <c r="D92" s="17">
        <v>2</v>
      </c>
      <c r="E92" s="17">
        <v>3</v>
      </c>
      <c r="F92" s="17">
        <v>0</v>
      </c>
      <c r="G92" s="17"/>
      <c r="H92" s="17">
        <v>3</v>
      </c>
      <c r="O92" s="18"/>
    </row>
    <row r="93" spans="1:15" x14ac:dyDescent="0.2">
      <c r="A93" s="8" t="s">
        <v>100</v>
      </c>
      <c r="B93" s="17">
        <v>57</v>
      </c>
      <c r="C93" s="17">
        <v>25</v>
      </c>
      <c r="D93" s="17">
        <v>579</v>
      </c>
      <c r="E93" s="17">
        <v>661</v>
      </c>
      <c r="F93" s="17">
        <v>0</v>
      </c>
      <c r="G93" s="17"/>
      <c r="H93" s="17">
        <v>661</v>
      </c>
      <c r="O93" s="18"/>
    </row>
    <row r="94" spans="1:15" x14ac:dyDescent="0.2">
      <c r="A94" s="8" t="s">
        <v>101</v>
      </c>
      <c r="B94" s="17">
        <v>0</v>
      </c>
      <c r="C94" s="17">
        <v>12</v>
      </c>
      <c r="D94" s="17">
        <v>22</v>
      </c>
      <c r="E94" s="17">
        <v>34</v>
      </c>
      <c r="F94" s="17">
        <v>0</v>
      </c>
      <c r="G94" s="17"/>
      <c r="H94" s="17">
        <v>34</v>
      </c>
      <c r="O94" s="18"/>
    </row>
    <row r="95" spans="1:15" x14ac:dyDescent="0.2">
      <c r="A95" s="8" t="s">
        <v>111</v>
      </c>
      <c r="B95" s="17">
        <v>0</v>
      </c>
      <c r="C95" s="17">
        <v>1</v>
      </c>
      <c r="D95" s="17">
        <v>0</v>
      </c>
      <c r="E95" s="17">
        <v>1</v>
      </c>
      <c r="F95" s="17">
        <v>0</v>
      </c>
      <c r="G95" s="17"/>
      <c r="H95" s="17">
        <v>1</v>
      </c>
      <c r="O95" s="18"/>
    </row>
    <row r="96" spans="1:15" x14ac:dyDescent="0.2">
      <c r="A96" s="8" t="s">
        <v>271</v>
      </c>
      <c r="B96" s="17">
        <v>0</v>
      </c>
      <c r="C96" s="17">
        <v>1</v>
      </c>
      <c r="D96" s="17">
        <v>10</v>
      </c>
      <c r="E96" s="17">
        <v>11</v>
      </c>
      <c r="F96" s="17">
        <v>0</v>
      </c>
      <c r="G96" s="17"/>
      <c r="H96" s="17">
        <v>11</v>
      </c>
      <c r="O96" s="18"/>
    </row>
    <row r="97" spans="1:15" x14ac:dyDescent="0.2">
      <c r="A97" s="8" t="s">
        <v>274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O97" s="18"/>
    </row>
    <row r="98" spans="1:15" x14ac:dyDescent="0.2">
      <c r="A98" s="8" t="s">
        <v>63</v>
      </c>
      <c r="B98" s="17">
        <v>0</v>
      </c>
      <c r="C98" s="17">
        <v>1</v>
      </c>
      <c r="D98" s="17">
        <v>63</v>
      </c>
      <c r="E98" s="17">
        <v>64</v>
      </c>
      <c r="F98" s="17">
        <v>0</v>
      </c>
      <c r="G98" s="17"/>
      <c r="H98" s="17">
        <v>64</v>
      </c>
      <c r="O98" s="18"/>
    </row>
    <row r="99" spans="1:15" x14ac:dyDescent="0.2">
      <c r="A99" s="8" t="s">
        <v>129</v>
      </c>
      <c r="B99" s="17">
        <v>0</v>
      </c>
      <c r="C99" s="17">
        <v>0</v>
      </c>
      <c r="D99" s="17">
        <v>1</v>
      </c>
      <c r="E99" s="17">
        <v>1</v>
      </c>
      <c r="F99" s="17">
        <v>0</v>
      </c>
      <c r="G99" s="17"/>
      <c r="H99" s="17">
        <v>1</v>
      </c>
      <c r="O99" s="18"/>
    </row>
    <row r="100" spans="1:15" x14ac:dyDescent="0.2">
      <c r="A100" s="8" t="s">
        <v>76</v>
      </c>
      <c r="B100" s="17">
        <v>2</v>
      </c>
      <c r="C100" s="17">
        <v>1</v>
      </c>
      <c r="D100" s="17">
        <v>5</v>
      </c>
      <c r="E100" s="17">
        <v>8</v>
      </c>
      <c r="F100" s="17">
        <v>0</v>
      </c>
      <c r="G100" s="17"/>
      <c r="H100" s="17">
        <v>8</v>
      </c>
      <c r="O100" s="18"/>
    </row>
    <row r="101" spans="1:15" x14ac:dyDescent="0.2">
      <c r="A101" s="8" t="s">
        <v>77</v>
      </c>
      <c r="B101" s="17">
        <v>0</v>
      </c>
      <c r="C101" s="17">
        <v>1</v>
      </c>
      <c r="D101" s="17">
        <v>10</v>
      </c>
      <c r="E101" s="17">
        <v>11</v>
      </c>
      <c r="F101" s="17">
        <v>0</v>
      </c>
      <c r="G101" s="17"/>
      <c r="H101" s="17">
        <v>11</v>
      </c>
      <c r="O101" s="18"/>
    </row>
    <row r="102" spans="1:15" x14ac:dyDescent="0.2">
      <c r="A102" s="8" t="s">
        <v>97</v>
      </c>
      <c r="B102" s="17">
        <v>0</v>
      </c>
      <c r="C102" s="17">
        <v>14</v>
      </c>
      <c r="D102" s="17">
        <v>11</v>
      </c>
      <c r="E102" s="17">
        <v>25</v>
      </c>
      <c r="F102" s="17">
        <v>0</v>
      </c>
      <c r="G102" s="17"/>
      <c r="H102" s="17">
        <v>25</v>
      </c>
      <c r="O102" s="18"/>
    </row>
    <row r="103" spans="1:15" x14ac:dyDescent="0.2">
      <c r="A103" s="8" t="s">
        <v>124</v>
      </c>
      <c r="B103" s="17">
        <v>2</v>
      </c>
      <c r="C103" s="17">
        <v>0</v>
      </c>
      <c r="D103" s="17">
        <v>0</v>
      </c>
      <c r="E103" s="17">
        <v>2</v>
      </c>
      <c r="F103" s="17">
        <v>0</v>
      </c>
      <c r="G103" s="17"/>
      <c r="H103" s="17">
        <v>2</v>
      </c>
      <c r="O103" s="18"/>
    </row>
    <row r="104" spans="1:15" x14ac:dyDescent="0.2">
      <c r="A104" s="8" t="s">
        <v>67</v>
      </c>
      <c r="B104" s="17">
        <v>1</v>
      </c>
      <c r="C104" s="17">
        <v>0</v>
      </c>
      <c r="D104" s="17">
        <v>1</v>
      </c>
      <c r="E104" s="17">
        <v>2</v>
      </c>
      <c r="F104" s="17">
        <v>0</v>
      </c>
      <c r="G104" s="17"/>
      <c r="H104" s="17">
        <v>2</v>
      </c>
      <c r="O104" s="18"/>
    </row>
    <row r="105" spans="1:15" x14ac:dyDescent="0.2">
      <c r="A105" s="8" t="s">
        <v>277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O105" s="18"/>
    </row>
    <row r="106" spans="1:15" x14ac:dyDescent="0.2">
      <c r="A106" s="8" t="s">
        <v>280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O106" s="18"/>
    </row>
    <row r="107" spans="1:15" x14ac:dyDescent="0.2">
      <c r="A107" s="8" t="s">
        <v>105</v>
      </c>
      <c r="B107" s="17">
        <v>0</v>
      </c>
      <c r="C107" s="17">
        <v>1</v>
      </c>
      <c r="D107" s="17">
        <v>4</v>
      </c>
      <c r="E107" s="17">
        <v>5</v>
      </c>
      <c r="F107" s="17">
        <v>0</v>
      </c>
      <c r="G107" s="17"/>
      <c r="H107" s="17">
        <v>5</v>
      </c>
      <c r="O107" s="18"/>
    </row>
    <row r="108" spans="1:15" x14ac:dyDescent="0.2">
      <c r="A108" s="8" t="s">
        <v>81</v>
      </c>
      <c r="B108" s="17">
        <v>0</v>
      </c>
      <c r="C108" s="17">
        <v>1</v>
      </c>
      <c r="D108" s="17">
        <v>0</v>
      </c>
      <c r="E108" s="17">
        <v>1</v>
      </c>
      <c r="F108" s="17">
        <v>0</v>
      </c>
      <c r="G108" s="17"/>
      <c r="H108" s="17">
        <v>1</v>
      </c>
      <c r="O108" s="18"/>
    </row>
    <row r="109" spans="1:15" x14ac:dyDescent="0.2">
      <c r="A109" s="8" t="s">
        <v>107</v>
      </c>
      <c r="B109" s="17">
        <v>0</v>
      </c>
      <c r="C109" s="17">
        <v>2</v>
      </c>
      <c r="D109" s="17">
        <v>8</v>
      </c>
      <c r="E109" s="17">
        <v>10</v>
      </c>
      <c r="F109" s="17">
        <v>0</v>
      </c>
      <c r="G109" s="17"/>
      <c r="H109" s="17">
        <v>10</v>
      </c>
      <c r="O109" s="18"/>
    </row>
    <row r="110" spans="1:15" x14ac:dyDescent="0.2">
      <c r="A110" s="8" t="s">
        <v>91</v>
      </c>
      <c r="B110" s="17">
        <v>4</v>
      </c>
      <c r="C110" s="17">
        <v>0</v>
      </c>
      <c r="D110" s="17">
        <v>11</v>
      </c>
      <c r="E110" s="17">
        <v>15</v>
      </c>
      <c r="F110" s="17">
        <v>0</v>
      </c>
      <c r="G110" s="17"/>
      <c r="H110" s="17">
        <v>15</v>
      </c>
      <c r="O110" s="18"/>
    </row>
    <row r="111" spans="1:15" x14ac:dyDescent="0.2">
      <c r="A111" s="8" t="s">
        <v>86</v>
      </c>
      <c r="B111" s="17">
        <v>0</v>
      </c>
      <c r="C111" s="17">
        <v>2</v>
      </c>
      <c r="D111" s="17">
        <v>9</v>
      </c>
      <c r="E111" s="17">
        <v>11</v>
      </c>
      <c r="F111" s="17">
        <v>0</v>
      </c>
      <c r="G111" s="17"/>
      <c r="H111" s="17">
        <v>11</v>
      </c>
      <c r="O111" s="18"/>
    </row>
    <row r="112" spans="1:15" x14ac:dyDescent="0.2">
      <c r="A112" s="8" t="s">
        <v>98</v>
      </c>
      <c r="B112" s="17">
        <v>0</v>
      </c>
      <c r="C112" s="17">
        <v>8</v>
      </c>
      <c r="D112" s="17">
        <v>107</v>
      </c>
      <c r="E112" s="17">
        <v>115</v>
      </c>
      <c r="F112" s="17">
        <v>0</v>
      </c>
      <c r="G112" s="17"/>
      <c r="H112" s="17">
        <v>115</v>
      </c>
      <c r="O112" s="18"/>
    </row>
    <row r="113" spans="1:15" x14ac:dyDescent="0.2">
      <c r="A113" s="8" t="s">
        <v>114</v>
      </c>
      <c r="B113" s="17">
        <v>0</v>
      </c>
      <c r="C113" s="17">
        <v>4</v>
      </c>
      <c r="D113" s="17">
        <v>0</v>
      </c>
      <c r="E113" s="17">
        <v>4</v>
      </c>
      <c r="F113" s="17">
        <v>0</v>
      </c>
      <c r="G113" s="17"/>
      <c r="H113" s="17">
        <v>4</v>
      </c>
      <c r="O113" s="18"/>
    </row>
    <row r="114" spans="1:15" x14ac:dyDescent="0.2">
      <c r="A114" s="8" t="s">
        <v>82</v>
      </c>
      <c r="B114" s="17">
        <v>0</v>
      </c>
      <c r="C114" s="17">
        <v>0</v>
      </c>
      <c r="D114" s="17">
        <v>2</v>
      </c>
      <c r="E114" s="17">
        <v>2</v>
      </c>
      <c r="F114" s="17">
        <v>0</v>
      </c>
      <c r="G114" s="17"/>
      <c r="H114" s="17">
        <v>2</v>
      </c>
      <c r="O114" s="18"/>
    </row>
    <row r="115" spans="1:15" x14ac:dyDescent="0.2">
      <c r="A115" s="8" t="s">
        <v>103</v>
      </c>
      <c r="B115" s="17">
        <v>530</v>
      </c>
      <c r="C115" s="17">
        <v>64</v>
      </c>
      <c r="D115" s="17">
        <v>89</v>
      </c>
      <c r="E115" s="17">
        <v>683</v>
      </c>
      <c r="F115" s="17">
        <v>0</v>
      </c>
      <c r="G115" s="17"/>
      <c r="H115" s="17">
        <v>683</v>
      </c>
      <c r="O115" s="18"/>
    </row>
    <row r="116" spans="1:15" x14ac:dyDescent="0.2">
      <c r="A116" s="8" t="s">
        <v>112</v>
      </c>
      <c r="B116" s="17">
        <v>1</v>
      </c>
      <c r="C116" s="17">
        <v>0</v>
      </c>
      <c r="D116" s="17">
        <v>4</v>
      </c>
      <c r="E116" s="17">
        <v>5</v>
      </c>
      <c r="F116" s="17">
        <v>0</v>
      </c>
      <c r="G116" s="17"/>
      <c r="H116" s="17">
        <v>5</v>
      </c>
      <c r="O116" s="18"/>
    </row>
    <row r="117" spans="1:15" x14ac:dyDescent="0.2">
      <c r="A117" s="8" t="s">
        <v>122</v>
      </c>
      <c r="B117" s="17">
        <v>0</v>
      </c>
      <c r="C117" s="17">
        <v>0</v>
      </c>
      <c r="D117" s="17">
        <v>2</v>
      </c>
      <c r="E117" s="17">
        <v>2</v>
      </c>
      <c r="F117" s="17">
        <v>0</v>
      </c>
      <c r="G117" s="17"/>
      <c r="H117" s="17">
        <v>2</v>
      </c>
      <c r="O117" s="18"/>
    </row>
    <row r="118" spans="1:15" x14ac:dyDescent="0.2">
      <c r="A118" s="8" t="s">
        <v>90</v>
      </c>
      <c r="B118" s="17">
        <v>0</v>
      </c>
      <c r="C118" s="17">
        <v>1</v>
      </c>
      <c r="D118" s="17">
        <v>8</v>
      </c>
      <c r="E118" s="17">
        <v>9</v>
      </c>
      <c r="F118" s="17">
        <v>0</v>
      </c>
      <c r="G118" s="17"/>
      <c r="H118" s="17">
        <v>9</v>
      </c>
      <c r="O118" s="18"/>
    </row>
    <row r="119" spans="1:15" x14ac:dyDescent="0.2">
      <c r="A119" s="8" t="s">
        <v>110</v>
      </c>
      <c r="B119" s="17">
        <v>0</v>
      </c>
      <c r="C119" s="17">
        <v>0</v>
      </c>
      <c r="D119" s="17">
        <v>1</v>
      </c>
      <c r="E119" s="17">
        <v>1</v>
      </c>
      <c r="F119" s="17">
        <v>0</v>
      </c>
      <c r="G119" s="17"/>
      <c r="H119" s="17">
        <v>1</v>
      </c>
      <c r="O119" s="18"/>
    </row>
    <row r="120" spans="1:15" x14ac:dyDescent="0.2">
      <c r="A120" s="8" t="s">
        <v>126</v>
      </c>
      <c r="B120" s="17">
        <v>0</v>
      </c>
      <c r="C120" s="17">
        <v>0</v>
      </c>
      <c r="D120" s="17">
        <v>1</v>
      </c>
      <c r="E120" s="17">
        <v>1</v>
      </c>
      <c r="F120" s="17">
        <v>0</v>
      </c>
      <c r="G120" s="17"/>
      <c r="H120" s="17">
        <v>1</v>
      </c>
      <c r="O120" s="18"/>
    </row>
    <row r="121" spans="1:15" x14ac:dyDescent="0.2">
      <c r="A121" s="8" t="s">
        <v>99</v>
      </c>
      <c r="B121" s="17">
        <v>0</v>
      </c>
      <c r="C121" s="17">
        <v>0</v>
      </c>
      <c r="D121" s="17">
        <v>4</v>
      </c>
      <c r="E121" s="17">
        <v>4</v>
      </c>
      <c r="F121" s="17">
        <v>0</v>
      </c>
      <c r="G121" s="17"/>
      <c r="H121" s="17">
        <v>4</v>
      </c>
      <c r="O121" s="18"/>
    </row>
    <row r="122" spans="1:15" x14ac:dyDescent="0.2">
      <c r="A122" s="8" t="s">
        <v>270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O122" s="18"/>
    </row>
    <row r="123" spans="1:15" x14ac:dyDescent="0.2">
      <c r="A123" s="8" t="s">
        <v>94</v>
      </c>
      <c r="B123" s="17">
        <v>0</v>
      </c>
      <c r="C123" s="17">
        <v>3</v>
      </c>
      <c r="D123" s="17">
        <v>0</v>
      </c>
      <c r="E123" s="17">
        <v>3</v>
      </c>
      <c r="F123" s="17">
        <v>0</v>
      </c>
      <c r="G123" s="17"/>
      <c r="H123" s="17">
        <v>3</v>
      </c>
      <c r="O123" s="18"/>
    </row>
    <row r="124" spans="1:15" x14ac:dyDescent="0.2">
      <c r="A124" s="8" t="s">
        <v>106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/>
      <c r="H124" s="17">
        <v>0</v>
      </c>
      <c r="O124" s="18"/>
    </row>
    <row r="125" spans="1:15" x14ac:dyDescent="0.2">
      <c r="A125" s="8" t="s">
        <v>80</v>
      </c>
      <c r="B125" s="17">
        <v>0</v>
      </c>
      <c r="C125" s="17">
        <v>3</v>
      </c>
      <c r="D125" s="17">
        <v>6</v>
      </c>
      <c r="E125" s="17">
        <v>9</v>
      </c>
      <c r="F125" s="17">
        <v>0</v>
      </c>
      <c r="G125" s="17"/>
      <c r="H125" s="17">
        <v>9</v>
      </c>
      <c r="O125" s="18"/>
    </row>
    <row r="126" spans="1:15" x14ac:dyDescent="0.2">
      <c r="A126" s="8" t="s">
        <v>109</v>
      </c>
      <c r="B126" s="17">
        <v>1</v>
      </c>
      <c r="C126" s="17">
        <v>2</v>
      </c>
      <c r="D126" s="17">
        <v>1</v>
      </c>
      <c r="E126" s="17">
        <v>4</v>
      </c>
      <c r="F126" s="17">
        <v>0</v>
      </c>
      <c r="G126" s="17"/>
      <c r="H126" s="17">
        <v>4</v>
      </c>
      <c r="O126" s="18"/>
    </row>
    <row r="127" spans="1:15" x14ac:dyDescent="0.2">
      <c r="A127" s="8" t="s">
        <v>73</v>
      </c>
      <c r="B127" s="17">
        <v>0</v>
      </c>
      <c r="C127" s="17">
        <v>1</v>
      </c>
      <c r="D127" s="17">
        <v>9</v>
      </c>
      <c r="E127" s="17">
        <v>10</v>
      </c>
      <c r="F127" s="17">
        <v>0</v>
      </c>
      <c r="G127" s="17"/>
      <c r="H127" s="17">
        <v>10</v>
      </c>
      <c r="O127" s="18"/>
    </row>
    <row r="128" spans="1:15" x14ac:dyDescent="0.2">
      <c r="A128" s="8" t="s">
        <v>79</v>
      </c>
      <c r="B128" s="17">
        <v>0</v>
      </c>
      <c r="C128" s="17">
        <v>4</v>
      </c>
      <c r="D128" s="17">
        <v>1</v>
      </c>
      <c r="E128" s="17">
        <v>5</v>
      </c>
      <c r="F128" s="17">
        <v>0</v>
      </c>
      <c r="G128" s="17"/>
      <c r="H128" s="17">
        <v>5</v>
      </c>
      <c r="O128" s="18"/>
    </row>
    <row r="129" spans="1:15" x14ac:dyDescent="0.2">
      <c r="A129" s="8" t="s">
        <v>84</v>
      </c>
      <c r="B129" s="17">
        <v>90</v>
      </c>
      <c r="C129" s="17">
        <v>5</v>
      </c>
      <c r="D129" s="17">
        <v>12</v>
      </c>
      <c r="E129" s="17">
        <v>107</v>
      </c>
      <c r="F129" s="17">
        <v>0</v>
      </c>
      <c r="G129" s="17"/>
      <c r="H129" s="17">
        <v>107</v>
      </c>
      <c r="O129" s="18"/>
    </row>
    <row r="130" spans="1:15" x14ac:dyDescent="0.2">
      <c r="A130" s="8" t="s">
        <v>66</v>
      </c>
      <c r="B130" s="17">
        <v>84</v>
      </c>
      <c r="C130" s="17">
        <v>54</v>
      </c>
      <c r="D130" s="17">
        <v>36</v>
      </c>
      <c r="E130" s="17">
        <v>174</v>
      </c>
      <c r="F130" s="17">
        <v>1087</v>
      </c>
      <c r="G130" s="17"/>
      <c r="H130" s="17">
        <v>1261</v>
      </c>
      <c r="O130" s="18"/>
    </row>
    <row r="131" spans="1:15" x14ac:dyDescent="0.2">
      <c r="A131" s="8" t="s">
        <v>119</v>
      </c>
      <c r="B131" s="17">
        <v>0</v>
      </c>
      <c r="C131" s="17">
        <v>6</v>
      </c>
      <c r="D131" s="17">
        <v>4</v>
      </c>
      <c r="E131" s="17">
        <v>10</v>
      </c>
      <c r="F131" s="17">
        <v>0</v>
      </c>
      <c r="G131" s="17"/>
      <c r="H131" s="17">
        <v>10</v>
      </c>
      <c r="O131" s="18"/>
    </row>
    <row r="132" spans="1:15" x14ac:dyDescent="0.2">
      <c r="A132" s="8" t="s">
        <v>275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O132" s="18"/>
    </row>
    <row r="133" spans="1:15" x14ac:dyDescent="0.2">
      <c r="A133" s="8" t="s">
        <v>273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O133" s="18"/>
    </row>
    <row r="134" spans="1:15" x14ac:dyDescent="0.2">
      <c r="A134" s="8" t="s">
        <v>282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O134" s="18"/>
    </row>
    <row r="135" spans="1:15" x14ac:dyDescent="0.2">
      <c r="A135" s="8" t="s">
        <v>118</v>
      </c>
      <c r="B135" s="17">
        <v>0</v>
      </c>
      <c r="C135" s="17">
        <v>0</v>
      </c>
      <c r="D135" s="17">
        <v>2</v>
      </c>
      <c r="E135" s="17">
        <v>2</v>
      </c>
      <c r="F135" s="17">
        <v>0</v>
      </c>
      <c r="G135" s="17"/>
      <c r="H135" s="17">
        <v>2</v>
      </c>
      <c r="O135" s="18"/>
    </row>
    <row r="136" spans="1:15" x14ac:dyDescent="0.2">
      <c r="A136" s="8" t="s">
        <v>104</v>
      </c>
      <c r="B136" s="17">
        <v>0</v>
      </c>
      <c r="C136" s="17">
        <v>0</v>
      </c>
      <c r="D136" s="17">
        <v>1</v>
      </c>
      <c r="E136" s="17">
        <v>1</v>
      </c>
      <c r="F136" s="17">
        <v>0</v>
      </c>
      <c r="G136" s="17"/>
      <c r="H136" s="17">
        <v>1</v>
      </c>
      <c r="O136" s="18"/>
    </row>
    <row r="137" spans="1:15" x14ac:dyDescent="0.2">
      <c r="A137" s="8" t="s">
        <v>95</v>
      </c>
      <c r="B137" s="17">
        <v>1</v>
      </c>
      <c r="C137" s="17">
        <v>2</v>
      </c>
      <c r="D137" s="17">
        <v>12</v>
      </c>
      <c r="E137" s="17">
        <v>15</v>
      </c>
      <c r="F137" s="17">
        <v>0</v>
      </c>
      <c r="G137" s="17"/>
      <c r="H137" s="17">
        <v>15</v>
      </c>
      <c r="O137" s="18"/>
    </row>
    <row r="138" spans="1:15" x14ac:dyDescent="0.2">
      <c r="A138" s="8" t="s">
        <v>276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O138" s="18"/>
    </row>
    <row r="139" spans="1:15" x14ac:dyDescent="0.2">
      <c r="A139" s="8" t="s">
        <v>83</v>
      </c>
      <c r="B139" s="17">
        <v>0</v>
      </c>
      <c r="C139" s="17">
        <v>1</v>
      </c>
      <c r="D139" s="17">
        <v>1</v>
      </c>
      <c r="E139" s="17">
        <v>2</v>
      </c>
      <c r="F139" s="17">
        <v>0</v>
      </c>
      <c r="G139" s="17"/>
      <c r="H139" s="17">
        <v>2</v>
      </c>
      <c r="O139" s="18"/>
    </row>
    <row r="140" spans="1:15" x14ac:dyDescent="0.2">
      <c r="A140" s="8" t="s">
        <v>279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O140" s="18"/>
    </row>
    <row r="141" spans="1:15" x14ac:dyDescent="0.2">
      <c r="A141" s="8" t="s">
        <v>78</v>
      </c>
      <c r="B141" s="17">
        <v>0</v>
      </c>
      <c r="C141" s="17">
        <v>8</v>
      </c>
      <c r="D141" s="17">
        <v>14</v>
      </c>
      <c r="E141" s="17">
        <v>22</v>
      </c>
      <c r="F141" s="17">
        <v>0</v>
      </c>
      <c r="G141" s="17"/>
      <c r="H141" s="17">
        <v>22</v>
      </c>
      <c r="O141" s="18"/>
    </row>
    <row r="142" spans="1:15" x14ac:dyDescent="0.2">
      <c r="A142" s="8" t="s">
        <v>75</v>
      </c>
      <c r="B142" s="17">
        <v>102</v>
      </c>
      <c r="C142" s="17">
        <v>28</v>
      </c>
      <c r="D142" s="17">
        <v>147</v>
      </c>
      <c r="E142" s="17">
        <v>277</v>
      </c>
      <c r="F142" s="17">
        <v>40</v>
      </c>
      <c r="G142" s="17"/>
      <c r="H142" s="17">
        <v>317</v>
      </c>
      <c r="O142" s="18"/>
    </row>
    <row r="143" spans="1:15" x14ac:dyDescent="0.2">
      <c r="A143" s="8" t="s">
        <v>68</v>
      </c>
      <c r="B143" s="17">
        <v>80</v>
      </c>
      <c r="C143" s="17">
        <v>14</v>
      </c>
      <c r="D143" s="17">
        <v>47</v>
      </c>
      <c r="E143" s="17">
        <v>141</v>
      </c>
      <c r="F143" s="17">
        <v>0</v>
      </c>
      <c r="G143" s="17"/>
      <c r="H143" s="17">
        <v>141</v>
      </c>
      <c r="O143" s="18"/>
    </row>
    <row r="144" spans="1:15" x14ac:dyDescent="0.2">
      <c r="A144" s="8" t="s">
        <v>89</v>
      </c>
      <c r="B144" s="17">
        <v>0</v>
      </c>
      <c r="C144" s="17">
        <v>5</v>
      </c>
      <c r="D144" s="17">
        <v>2</v>
      </c>
      <c r="E144" s="17">
        <v>7</v>
      </c>
      <c r="F144" s="17">
        <v>0</v>
      </c>
      <c r="G144" s="17"/>
      <c r="H144" s="17">
        <v>7</v>
      </c>
      <c r="O144" s="18"/>
    </row>
    <row r="145" spans="1:15" x14ac:dyDescent="0.2">
      <c r="A145" s="8" t="s">
        <v>85</v>
      </c>
      <c r="B145" s="17">
        <v>1</v>
      </c>
      <c r="C145" s="17">
        <v>4</v>
      </c>
      <c r="D145" s="17">
        <v>16</v>
      </c>
      <c r="E145" s="17">
        <v>21</v>
      </c>
      <c r="F145" s="17">
        <v>0</v>
      </c>
      <c r="G145" s="17"/>
      <c r="H145" s="17">
        <v>21</v>
      </c>
      <c r="O145" s="18"/>
    </row>
    <row r="146" spans="1:15" x14ac:dyDescent="0.2">
      <c r="A146" s="8" t="s">
        <v>128</v>
      </c>
      <c r="B146" s="17">
        <v>0</v>
      </c>
      <c r="C146" s="17">
        <v>0</v>
      </c>
      <c r="D146" s="17">
        <v>1</v>
      </c>
      <c r="E146" s="17">
        <v>1</v>
      </c>
      <c r="F146" s="17">
        <v>0</v>
      </c>
      <c r="G146" s="17"/>
      <c r="H146" s="17">
        <v>1</v>
      </c>
      <c r="O146" s="18"/>
    </row>
    <row r="147" spans="1:15" x14ac:dyDescent="0.2">
      <c r="A147" s="8" t="s">
        <v>115</v>
      </c>
      <c r="B147" s="17">
        <v>0</v>
      </c>
      <c r="C147" s="17">
        <v>3</v>
      </c>
      <c r="D147" s="17">
        <v>1</v>
      </c>
      <c r="E147" s="17">
        <v>4</v>
      </c>
      <c r="F147" s="17">
        <v>0</v>
      </c>
      <c r="G147" s="17"/>
      <c r="H147" s="17">
        <v>4</v>
      </c>
      <c r="O147" s="18"/>
    </row>
    <row r="148" spans="1:15" x14ac:dyDescent="0.2">
      <c r="A148" s="8" t="s">
        <v>87</v>
      </c>
      <c r="B148" s="17">
        <v>125</v>
      </c>
      <c r="C148" s="17">
        <v>52</v>
      </c>
      <c r="D148" s="17">
        <v>69</v>
      </c>
      <c r="E148" s="17">
        <v>246</v>
      </c>
      <c r="F148" s="17">
        <v>0</v>
      </c>
      <c r="G148" s="17"/>
      <c r="H148" s="17">
        <v>246</v>
      </c>
      <c r="O148" s="18"/>
    </row>
    <row r="149" spans="1:15" x14ac:dyDescent="0.2">
      <c r="A149" s="8" t="s">
        <v>62</v>
      </c>
      <c r="B149" s="17">
        <v>42</v>
      </c>
      <c r="C149" s="17">
        <v>36</v>
      </c>
      <c r="D149" s="17">
        <v>63</v>
      </c>
      <c r="E149" s="17">
        <v>141</v>
      </c>
      <c r="F149" s="17">
        <v>0</v>
      </c>
      <c r="G149" s="17"/>
      <c r="H149" s="17">
        <v>141</v>
      </c>
      <c r="O149" s="18"/>
    </row>
    <row r="150" spans="1:15" x14ac:dyDescent="0.2">
      <c r="A150" s="8" t="s">
        <v>88</v>
      </c>
      <c r="B150" s="17">
        <v>1</v>
      </c>
      <c r="C150" s="17">
        <v>4</v>
      </c>
      <c r="D150" s="17">
        <v>3</v>
      </c>
      <c r="E150" s="17">
        <v>8</v>
      </c>
      <c r="F150" s="17">
        <v>0</v>
      </c>
      <c r="G150" s="17"/>
      <c r="H150" s="17">
        <v>8</v>
      </c>
      <c r="O150" s="18"/>
    </row>
    <row r="151" spans="1:15" x14ac:dyDescent="0.2">
      <c r="A151" s="8" t="s">
        <v>70</v>
      </c>
      <c r="B151" s="17">
        <v>1</v>
      </c>
      <c r="C151" s="17">
        <v>1</v>
      </c>
      <c r="D151" s="17">
        <v>1</v>
      </c>
      <c r="E151" s="17">
        <v>3</v>
      </c>
      <c r="F151" s="17">
        <v>0</v>
      </c>
      <c r="G151" s="17"/>
      <c r="H151" s="17">
        <v>3</v>
      </c>
      <c r="O151" s="18"/>
    </row>
    <row r="152" spans="1:15" x14ac:dyDescent="0.2">
      <c r="A152" s="8" t="s">
        <v>113</v>
      </c>
      <c r="B152" s="17">
        <v>4507</v>
      </c>
      <c r="C152" s="17">
        <v>54</v>
      </c>
      <c r="D152" s="17">
        <v>399</v>
      </c>
      <c r="E152" s="17">
        <v>4960</v>
      </c>
      <c r="F152" s="17">
        <v>0</v>
      </c>
      <c r="G152" s="17"/>
      <c r="H152" s="17">
        <v>4960</v>
      </c>
      <c r="O152" s="18"/>
    </row>
    <row r="153" spans="1:15" x14ac:dyDescent="0.2">
      <c r="A153" s="8" t="s">
        <v>120</v>
      </c>
      <c r="B153" s="17">
        <v>0</v>
      </c>
      <c r="C153" s="17">
        <v>0</v>
      </c>
      <c r="D153" s="17">
        <v>1</v>
      </c>
      <c r="E153" s="17">
        <v>1</v>
      </c>
      <c r="F153" s="17">
        <v>0</v>
      </c>
      <c r="G153" s="17"/>
      <c r="H153" s="17">
        <v>1</v>
      </c>
      <c r="O153" s="18"/>
    </row>
    <row r="154" spans="1:15" x14ac:dyDescent="0.2">
      <c r="A154" s="8" t="s">
        <v>281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O154" s="18"/>
    </row>
    <row r="155" spans="1:15" x14ac:dyDescent="0.2">
      <c r="A155" s="8" t="s">
        <v>65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/>
      <c r="H155" s="17">
        <v>0</v>
      </c>
      <c r="O155" s="18"/>
    </row>
    <row r="156" spans="1:15" x14ac:dyDescent="0.2">
      <c r="A156" s="8" t="s">
        <v>69</v>
      </c>
      <c r="B156" s="17">
        <v>1</v>
      </c>
      <c r="C156" s="17">
        <v>1</v>
      </c>
      <c r="D156" s="17">
        <v>15</v>
      </c>
      <c r="E156" s="17">
        <v>17</v>
      </c>
      <c r="F156" s="17">
        <v>0</v>
      </c>
      <c r="G156" s="17"/>
      <c r="H156" s="17">
        <v>17</v>
      </c>
      <c r="O156" s="18"/>
    </row>
    <row r="157" spans="1:15" x14ac:dyDescent="0.2">
      <c r="A157" s="8" t="s">
        <v>64</v>
      </c>
      <c r="B157" s="17">
        <v>74</v>
      </c>
      <c r="C157" s="17">
        <v>26</v>
      </c>
      <c r="D157" s="17">
        <v>109</v>
      </c>
      <c r="E157" s="17">
        <v>209</v>
      </c>
      <c r="F157" s="17">
        <v>0</v>
      </c>
      <c r="G157" s="17"/>
      <c r="H157" s="17">
        <v>209</v>
      </c>
      <c r="O157" s="18"/>
    </row>
    <row r="158" spans="1:15" x14ac:dyDescent="0.2">
      <c r="A158" s="8" t="s">
        <v>108</v>
      </c>
      <c r="B158" s="17">
        <v>0</v>
      </c>
      <c r="C158" s="17">
        <v>0</v>
      </c>
      <c r="D158" s="17">
        <v>1</v>
      </c>
      <c r="E158" s="17">
        <v>1</v>
      </c>
      <c r="F158" s="17">
        <v>0</v>
      </c>
      <c r="G158" s="17"/>
      <c r="H158" s="17">
        <v>1</v>
      </c>
      <c r="O158" s="18"/>
    </row>
    <row r="159" spans="1:15" x14ac:dyDescent="0.2">
      <c r="A159" s="8" t="s">
        <v>278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O159" s="18"/>
    </row>
    <row r="160" spans="1:15" x14ac:dyDescent="0.2">
      <c r="A160" s="8" t="s">
        <v>123</v>
      </c>
      <c r="B160" s="17">
        <v>3</v>
      </c>
      <c r="C160" s="17">
        <v>0</v>
      </c>
      <c r="D160" s="17">
        <v>2</v>
      </c>
      <c r="E160" s="17">
        <v>5</v>
      </c>
      <c r="F160" s="17">
        <v>0</v>
      </c>
      <c r="G160" s="17"/>
      <c r="H160" s="17">
        <v>5</v>
      </c>
      <c r="O160" s="18"/>
    </row>
    <row r="161" spans="1:16" x14ac:dyDescent="0.2">
      <c r="A161" s="8" t="s">
        <v>96</v>
      </c>
      <c r="B161" s="17">
        <v>0</v>
      </c>
      <c r="C161" s="17">
        <v>1</v>
      </c>
      <c r="D161" s="17">
        <v>4</v>
      </c>
      <c r="E161" s="17">
        <v>5</v>
      </c>
      <c r="F161" s="17">
        <v>0</v>
      </c>
      <c r="G161" s="17"/>
      <c r="H161" s="17">
        <v>5</v>
      </c>
      <c r="O161" s="18"/>
    </row>
    <row r="162" spans="1:16" x14ac:dyDescent="0.2">
      <c r="A162" s="8" t="s">
        <v>125</v>
      </c>
      <c r="B162" s="17">
        <v>0</v>
      </c>
      <c r="C162" s="17">
        <v>1</v>
      </c>
      <c r="D162" s="17">
        <v>5</v>
      </c>
      <c r="E162" s="17">
        <v>6</v>
      </c>
      <c r="F162" s="17">
        <v>0</v>
      </c>
      <c r="G162" s="17"/>
      <c r="H162" s="17">
        <v>6</v>
      </c>
      <c r="O162" s="18"/>
    </row>
    <row r="163" spans="1:16" x14ac:dyDescent="0.2">
      <c r="A163" s="8" t="s">
        <v>117</v>
      </c>
      <c r="B163" s="17">
        <v>0</v>
      </c>
      <c r="C163" s="17">
        <v>0</v>
      </c>
      <c r="D163" s="17">
        <v>1</v>
      </c>
      <c r="E163" s="17">
        <v>1</v>
      </c>
      <c r="F163" s="17">
        <v>0</v>
      </c>
      <c r="G163" s="17"/>
      <c r="H163" s="17">
        <v>1</v>
      </c>
      <c r="O163" s="18"/>
    </row>
    <row r="164" spans="1:16" x14ac:dyDescent="0.2">
      <c r="A164" s="8" t="s">
        <v>272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O164" s="18"/>
    </row>
    <row r="165" spans="1:16" x14ac:dyDescent="0.2">
      <c r="A165" s="8" t="s">
        <v>74</v>
      </c>
      <c r="B165" s="17">
        <v>13</v>
      </c>
      <c r="C165" s="17">
        <v>44</v>
      </c>
      <c r="D165" s="17">
        <v>29</v>
      </c>
      <c r="E165" s="17">
        <v>86</v>
      </c>
      <c r="F165" s="17">
        <v>0</v>
      </c>
      <c r="G165" s="17"/>
      <c r="H165" s="17">
        <v>86</v>
      </c>
      <c r="O165" s="18"/>
    </row>
    <row r="166" spans="1:16" x14ac:dyDescent="0.2">
      <c r="A166" s="8" t="s">
        <v>127</v>
      </c>
      <c r="B166" s="17">
        <v>0</v>
      </c>
      <c r="C166" s="17">
        <v>0</v>
      </c>
      <c r="D166" s="17">
        <v>1</v>
      </c>
      <c r="E166" s="17">
        <v>1</v>
      </c>
      <c r="F166" s="17">
        <v>0</v>
      </c>
      <c r="G166" s="17"/>
      <c r="H166" s="17">
        <v>1</v>
      </c>
    </row>
    <row r="167" spans="1:16" x14ac:dyDescent="0.2">
      <c r="A167" s="9" t="s">
        <v>216</v>
      </c>
      <c r="B167" s="20">
        <f>SUM(B86:B166)</f>
        <v>5733</v>
      </c>
      <c r="C167" s="20">
        <f t="shared" ref="C167:H167" si="5">SUM(C86:C166)</f>
        <v>508</v>
      </c>
      <c r="D167" s="20">
        <f t="shared" si="5"/>
        <v>1992</v>
      </c>
      <c r="E167" s="20">
        <f t="shared" si="5"/>
        <v>8233</v>
      </c>
      <c r="F167" s="20">
        <f t="shared" si="5"/>
        <v>1127</v>
      </c>
      <c r="G167" s="20">
        <f t="shared" si="5"/>
        <v>0</v>
      </c>
      <c r="H167" s="20">
        <f t="shared" si="5"/>
        <v>9360</v>
      </c>
    </row>
    <row r="169" spans="1:16" x14ac:dyDescent="0.2">
      <c r="A169" s="35" t="s">
        <v>250</v>
      </c>
      <c r="B169" s="35"/>
      <c r="C169" s="35"/>
      <c r="D169" s="35"/>
      <c r="E169" s="35"/>
      <c r="F169" s="35"/>
      <c r="G169" s="35"/>
      <c r="H169" s="35"/>
      <c r="N169" s="23"/>
    </row>
    <row r="170" spans="1:16" x14ac:dyDescent="0.2">
      <c r="N170" s="23"/>
    </row>
    <row r="171" spans="1:16" ht="43.5" customHeight="1" x14ac:dyDescent="0.2">
      <c r="A171" s="8"/>
      <c r="B171" s="16" t="s">
        <v>236</v>
      </c>
      <c r="C171" s="16" t="s">
        <v>237</v>
      </c>
      <c r="D171" s="16" t="s">
        <v>238</v>
      </c>
      <c r="E171" s="16" t="s">
        <v>239</v>
      </c>
      <c r="F171" s="16" t="s">
        <v>240</v>
      </c>
      <c r="G171" s="16" t="s">
        <v>241</v>
      </c>
      <c r="H171" s="16" t="s">
        <v>242</v>
      </c>
      <c r="N171" s="24"/>
    </row>
    <row r="172" spans="1:16" ht="12.75" customHeight="1" x14ac:dyDescent="0.2">
      <c r="A172" s="8" t="s">
        <v>255</v>
      </c>
      <c r="B172" s="17"/>
      <c r="C172" s="17"/>
      <c r="D172" s="17"/>
      <c r="E172" s="17">
        <f>SUM(B172:D172)</f>
        <v>0</v>
      </c>
      <c r="F172" s="17"/>
      <c r="G172" s="17"/>
      <c r="H172" s="17">
        <f>E172+F172+G172</f>
        <v>0</v>
      </c>
      <c r="N172" s="24"/>
      <c r="P172" s="18"/>
    </row>
    <row r="173" spans="1:16" x14ac:dyDescent="0.2">
      <c r="A173" s="8" t="s">
        <v>207</v>
      </c>
      <c r="B173" s="17">
        <v>0</v>
      </c>
      <c r="C173" s="17">
        <v>0</v>
      </c>
      <c r="D173" s="17">
        <v>1</v>
      </c>
      <c r="E173" s="17">
        <f t="shared" ref="E173:E236" si="6">SUM(B173:D173)</f>
        <v>1</v>
      </c>
      <c r="F173" s="17">
        <v>0</v>
      </c>
      <c r="G173" s="17"/>
      <c r="H173" s="17">
        <f t="shared" ref="H173:H236" si="7">E173+F173+G173</f>
        <v>1</v>
      </c>
      <c r="N173" s="24"/>
      <c r="P173" s="18"/>
    </row>
    <row r="174" spans="1:16" x14ac:dyDescent="0.2">
      <c r="A174" s="8" t="s">
        <v>208</v>
      </c>
      <c r="B174" s="17">
        <v>0</v>
      </c>
      <c r="C174" s="17">
        <v>0</v>
      </c>
      <c r="D174" s="17">
        <v>6</v>
      </c>
      <c r="E174" s="17">
        <f t="shared" si="6"/>
        <v>6</v>
      </c>
      <c r="F174" s="17">
        <v>0</v>
      </c>
      <c r="G174" s="17">
        <v>340</v>
      </c>
      <c r="H174" s="17">
        <f t="shared" si="7"/>
        <v>346</v>
      </c>
      <c r="N174" s="27"/>
      <c r="P174" s="18"/>
    </row>
    <row r="175" spans="1:16" x14ac:dyDescent="0.2">
      <c r="A175" s="8" t="s">
        <v>161</v>
      </c>
      <c r="B175" s="17">
        <v>29</v>
      </c>
      <c r="C175" s="17">
        <v>1</v>
      </c>
      <c r="D175" s="17">
        <v>2</v>
      </c>
      <c r="E175" s="17">
        <f t="shared" si="6"/>
        <v>32</v>
      </c>
      <c r="F175" s="17">
        <v>0</v>
      </c>
      <c r="G175" s="17"/>
      <c r="H175" s="17">
        <f t="shared" si="7"/>
        <v>32</v>
      </c>
      <c r="L175" s="21"/>
      <c r="N175" s="27"/>
      <c r="P175" s="18"/>
    </row>
    <row r="176" spans="1:16" x14ac:dyDescent="0.2">
      <c r="A176" s="8" t="s">
        <v>191</v>
      </c>
      <c r="B176" s="17">
        <v>220</v>
      </c>
      <c r="C176" s="17">
        <v>3</v>
      </c>
      <c r="D176" s="17">
        <v>6</v>
      </c>
      <c r="E176" s="17">
        <f t="shared" si="6"/>
        <v>229</v>
      </c>
      <c r="F176" s="17">
        <v>0</v>
      </c>
      <c r="G176" s="17"/>
      <c r="H176" s="17">
        <f t="shared" si="7"/>
        <v>229</v>
      </c>
      <c r="L176" s="21"/>
      <c r="N176" s="27"/>
      <c r="P176" s="18"/>
    </row>
    <row r="177" spans="1:16" x14ac:dyDescent="0.2">
      <c r="A177" s="8" t="s">
        <v>267</v>
      </c>
      <c r="B177" s="17"/>
      <c r="C177" s="17"/>
      <c r="D177" s="17"/>
      <c r="E177" s="17">
        <f t="shared" si="6"/>
        <v>0</v>
      </c>
      <c r="F177" s="17"/>
      <c r="G177" s="17"/>
      <c r="H177" s="17">
        <f t="shared" si="7"/>
        <v>0</v>
      </c>
      <c r="L177" s="21"/>
      <c r="M177" s="22"/>
      <c r="N177" s="27"/>
      <c r="P177" s="18"/>
    </row>
    <row r="178" spans="1:16" x14ac:dyDescent="0.2">
      <c r="A178" s="8" t="s">
        <v>144</v>
      </c>
      <c r="B178" s="17">
        <v>2</v>
      </c>
      <c r="C178" s="17">
        <v>3</v>
      </c>
      <c r="D178" s="17">
        <v>2</v>
      </c>
      <c r="E178" s="17">
        <f t="shared" si="6"/>
        <v>7</v>
      </c>
      <c r="F178" s="17">
        <v>0</v>
      </c>
      <c r="G178" s="17"/>
      <c r="H178" s="17">
        <f t="shared" si="7"/>
        <v>7</v>
      </c>
      <c r="L178" s="21"/>
      <c r="M178" s="21"/>
      <c r="N178" s="27"/>
      <c r="P178" s="18"/>
    </row>
    <row r="179" spans="1:16" x14ac:dyDescent="0.2">
      <c r="A179" s="8" t="s">
        <v>265</v>
      </c>
      <c r="B179" s="17"/>
      <c r="C179" s="17"/>
      <c r="D179" s="17"/>
      <c r="E179" s="17">
        <f t="shared" si="6"/>
        <v>0</v>
      </c>
      <c r="F179" s="17"/>
      <c r="G179" s="17"/>
      <c r="H179" s="17">
        <f t="shared" si="7"/>
        <v>0</v>
      </c>
      <c r="L179" s="21"/>
      <c r="M179" s="21"/>
      <c r="N179" s="27"/>
      <c r="P179" s="18"/>
    </row>
    <row r="180" spans="1:16" x14ac:dyDescent="0.2">
      <c r="A180" s="8" t="s">
        <v>185</v>
      </c>
      <c r="B180" s="17">
        <v>50</v>
      </c>
      <c r="C180" s="17">
        <v>1</v>
      </c>
      <c r="D180" s="17">
        <v>7</v>
      </c>
      <c r="E180" s="17">
        <f t="shared" si="6"/>
        <v>58</v>
      </c>
      <c r="F180" s="17">
        <v>0</v>
      </c>
      <c r="G180" s="17"/>
      <c r="H180" s="17">
        <f t="shared" si="7"/>
        <v>58</v>
      </c>
      <c r="L180" s="25"/>
      <c r="M180" s="22"/>
      <c r="N180" s="27"/>
      <c r="P180" s="18"/>
    </row>
    <row r="181" spans="1:16" x14ac:dyDescent="0.2">
      <c r="A181" s="8" t="s">
        <v>194</v>
      </c>
      <c r="B181" s="17">
        <v>0</v>
      </c>
      <c r="C181" s="17">
        <v>13</v>
      </c>
      <c r="D181" s="17">
        <v>4</v>
      </c>
      <c r="E181" s="17">
        <f t="shared" si="6"/>
        <v>17</v>
      </c>
      <c r="F181" s="17">
        <v>0</v>
      </c>
      <c r="G181" s="17">
        <v>3500</v>
      </c>
      <c r="H181" s="17">
        <f t="shared" si="7"/>
        <v>3517</v>
      </c>
      <c r="L181" s="25"/>
      <c r="M181" s="21"/>
      <c r="N181" s="27"/>
      <c r="P181" s="18"/>
    </row>
    <row r="182" spans="1:16" x14ac:dyDescent="0.2">
      <c r="A182" s="8" t="s">
        <v>259</v>
      </c>
      <c r="B182" s="17"/>
      <c r="C182" s="17"/>
      <c r="D182" s="17"/>
      <c r="E182" s="17">
        <f t="shared" si="6"/>
        <v>0</v>
      </c>
      <c r="F182" s="17"/>
      <c r="G182" s="17"/>
      <c r="H182" s="17">
        <f t="shared" si="7"/>
        <v>0</v>
      </c>
      <c r="L182" s="25"/>
      <c r="M182" s="26"/>
      <c r="N182" s="27"/>
      <c r="P182" s="18"/>
    </row>
    <row r="183" spans="1:16" x14ac:dyDescent="0.2">
      <c r="A183" s="8" t="s">
        <v>150</v>
      </c>
      <c r="B183" s="17">
        <v>2</v>
      </c>
      <c r="C183" s="17">
        <v>3</v>
      </c>
      <c r="D183" s="17">
        <v>12</v>
      </c>
      <c r="E183" s="17">
        <f t="shared" si="6"/>
        <v>17</v>
      </c>
      <c r="F183" s="17">
        <v>0</v>
      </c>
      <c r="G183" s="17"/>
      <c r="H183" s="17">
        <f t="shared" si="7"/>
        <v>17</v>
      </c>
      <c r="L183" s="25"/>
      <c r="M183" s="26"/>
      <c r="N183" s="27"/>
      <c r="P183" s="18"/>
    </row>
    <row r="184" spans="1:16" x14ac:dyDescent="0.2">
      <c r="A184" s="8" t="s">
        <v>184</v>
      </c>
      <c r="B184" s="17">
        <v>0</v>
      </c>
      <c r="C184" s="17">
        <v>117</v>
      </c>
      <c r="D184" s="17">
        <v>137</v>
      </c>
      <c r="E184" s="17">
        <f t="shared" si="6"/>
        <v>254</v>
      </c>
      <c r="F184" s="17">
        <v>0</v>
      </c>
      <c r="G184" s="17"/>
      <c r="H184" s="17">
        <f t="shared" si="7"/>
        <v>254</v>
      </c>
      <c r="L184" s="25"/>
      <c r="M184" s="26"/>
      <c r="N184" s="27"/>
      <c r="P184" s="18"/>
    </row>
    <row r="185" spans="1:16" x14ac:dyDescent="0.2">
      <c r="A185" s="8" t="s">
        <v>254</v>
      </c>
      <c r="B185" s="17"/>
      <c r="C185" s="17"/>
      <c r="D185" s="17"/>
      <c r="E185" s="17">
        <f t="shared" si="6"/>
        <v>0</v>
      </c>
      <c r="F185" s="17"/>
      <c r="G185" s="17"/>
      <c r="H185" s="17">
        <f t="shared" si="7"/>
        <v>0</v>
      </c>
      <c r="L185" s="25"/>
      <c r="M185" s="26"/>
      <c r="N185" s="27"/>
      <c r="P185" s="18"/>
    </row>
    <row r="186" spans="1:16" x14ac:dyDescent="0.2">
      <c r="A186" s="8" t="s">
        <v>152</v>
      </c>
      <c r="B186" s="17">
        <v>0</v>
      </c>
      <c r="C186" s="17">
        <v>1</v>
      </c>
      <c r="D186" s="17">
        <v>4</v>
      </c>
      <c r="E186" s="17">
        <f t="shared" si="6"/>
        <v>5</v>
      </c>
      <c r="F186" s="17">
        <v>0</v>
      </c>
      <c r="G186" s="17"/>
      <c r="H186" s="17">
        <f t="shared" si="7"/>
        <v>5</v>
      </c>
      <c r="L186" s="25"/>
      <c r="M186" s="26"/>
      <c r="N186" s="27"/>
      <c r="P186" s="18"/>
    </row>
    <row r="187" spans="1:16" x14ac:dyDescent="0.2">
      <c r="A187" s="8" t="s">
        <v>189</v>
      </c>
      <c r="B187" s="17">
        <v>0</v>
      </c>
      <c r="C187" s="17">
        <v>1</v>
      </c>
      <c r="D187" s="17">
        <v>3</v>
      </c>
      <c r="E187" s="17">
        <f t="shared" si="6"/>
        <v>4</v>
      </c>
      <c r="F187" s="17">
        <v>0</v>
      </c>
      <c r="G187" s="17">
        <v>1200</v>
      </c>
      <c r="H187" s="17">
        <f t="shared" si="7"/>
        <v>1204</v>
      </c>
      <c r="L187" s="25"/>
      <c r="M187" s="26"/>
      <c r="N187" s="27"/>
      <c r="P187" s="18"/>
    </row>
    <row r="188" spans="1:16" x14ac:dyDescent="0.2">
      <c r="A188" s="8" t="s">
        <v>263</v>
      </c>
      <c r="B188" s="17"/>
      <c r="C188" s="17"/>
      <c r="D188" s="17"/>
      <c r="E188" s="17">
        <f t="shared" si="6"/>
        <v>0</v>
      </c>
      <c r="F188" s="17"/>
      <c r="G188" s="17"/>
      <c r="H188" s="17">
        <f t="shared" si="7"/>
        <v>0</v>
      </c>
      <c r="L188" s="25"/>
      <c r="M188" s="26"/>
      <c r="N188" s="27"/>
      <c r="P188" s="18"/>
    </row>
    <row r="189" spans="1:16" x14ac:dyDescent="0.2">
      <c r="A189" s="8" t="s">
        <v>159</v>
      </c>
      <c r="B189" s="17">
        <v>0</v>
      </c>
      <c r="C189" s="17">
        <v>2</v>
      </c>
      <c r="D189" s="17">
        <v>4</v>
      </c>
      <c r="E189" s="17">
        <f t="shared" si="6"/>
        <v>6</v>
      </c>
      <c r="F189" s="17">
        <v>0</v>
      </c>
      <c r="G189" s="17"/>
      <c r="H189" s="17">
        <f t="shared" si="7"/>
        <v>6</v>
      </c>
      <c r="L189" s="25"/>
      <c r="M189" s="26"/>
      <c r="N189" s="27"/>
      <c r="P189" s="18"/>
    </row>
    <row r="190" spans="1:16" x14ac:dyDescent="0.2">
      <c r="A190" s="8" t="s">
        <v>198</v>
      </c>
      <c r="B190" s="17">
        <v>0</v>
      </c>
      <c r="C190" s="17">
        <v>1</v>
      </c>
      <c r="D190" s="17">
        <v>1</v>
      </c>
      <c r="E190" s="17">
        <f t="shared" si="6"/>
        <v>2</v>
      </c>
      <c r="F190" s="17">
        <v>0</v>
      </c>
      <c r="G190" s="17"/>
      <c r="H190" s="17">
        <f t="shared" si="7"/>
        <v>2</v>
      </c>
      <c r="L190" s="25"/>
      <c r="M190" s="26"/>
      <c r="N190" s="27"/>
      <c r="P190" s="18"/>
    </row>
    <row r="191" spans="1:16" x14ac:dyDescent="0.2">
      <c r="A191" s="8" t="s">
        <v>130</v>
      </c>
      <c r="B191" s="17">
        <v>51</v>
      </c>
      <c r="C191" s="17">
        <v>4</v>
      </c>
      <c r="D191" s="17">
        <v>23</v>
      </c>
      <c r="E191" s="17">
        <f t="shared" si="6"/>
        <v>78</v>
      </c>
      <c r="F191" s="17">
        <v>0</v>
      </c>
      <c r="G191" s="17"/>
      <c r="H191" s="17">
        <f t="shared" si="7"/>
        <v>78</v>
      </c>
      <c r="L191" s="25"/>
      <c r="M191" s="26"/>
      <c r="N191" s="27"/>
      <c r="P191" s="18"/>
    </row>
    <row r="192" spans="1:16" x14ac:dyDescent="0.2">
      <c r="A192" s="8" t="s">
        <v>262</v>
      </c>
      <c r="B192" s="17"/>
      <c r="C192" s="17"/>
      <c r="D192" s="17"/>
      <c r="E192" s="17">
        <f t="shared" si="6"/>
        <v>0</v>
      </c>
      <c r="F192" s="17"/>
      <c r="G192" s="17"/>
      <c r="H192" s="17">
        <f t="shared" si="7"/>
        <v>0</v>
      </c>
      <c r="L192" s="25"/>
      <c r="M192" s="26"/>
      <c r="N192" s="27"/>
      <c r="P192" s="18"/>
    </row>
    <row r="193" spans="1:16" x14ac:dyDescent="0.2">
      <c r="A193" s="8" t="s">
        <v>213</v>
      </c>
      <c r="B193" s="17">
        <v>0</v>
      </c>
      <c r="C193" s="17">
        <v>0</v>
      </c>
      <c r="D193" s="17">
        <v>4</v>
      </c>
      <c r="E193" s="17">
        <f t="shared" si="6"/>
        <v>4</v>
      </c>
      <c r="F193" s="17">
        <v>0</v>
      </c>
      <c r="G193" s="17"/>
      <c r="H193" s="17">
        <f t="shared" si="7"/>
        <v>4</v>
      </c>
      <c r="L193" s="25"/>
      <c r="M193" s="26"/>
      <c r="N193" s="27"/>
      <c r="P193" s="18"/>
    </row>
    <row r="194" spans="1:16" x14ac:dyDescent="0.2">
      <c r="A194" s="8" t="s">
        <v>170</v>
      </c>
      <c r="B194" s="17">
        <v>6</v>
      </c>
      <c r="C194" s="17">
        <v>0</v>
      </c>
      <c r="D194" s="17">
        <v>7</v>
      </c>
      <c r="E194" s="17">
        <f t="shared" si="6"/>
        <v>13</v>
      </c>
      <c r="F194" s="17">
        <v>0</v>
      </c>
      <c r="G194" s="17"/>
      <c r="H194" s="17">
        <f t="shared" si="7"/>
        <v>13</v>
      </c>
      <c r="L194" s="25"/>
      <c r="M194" s="26"/>
      <c r="N194" s="27"/>
      <c r="P194" s="18"/>
    </row>
    <row r="195" spans="1:16" x14ac:dyDescent="0.2">
      <c r="A195" s="8" t="s">
        <v>153</v>
      </c>
      <c r="B195" s="17">
        <v>34</v>
      </c>
      <c r="C195" s="17">
        <v>1</v>
      </c>
      <c r="D195" s="17">
        <v>2</v>
      </c>
      <c r="E195" s="17">
        <f t="shared" si="6"/>
        <v>37</v>
      </c>
      <c r="F195" s="17">
        <v>0</v>
      </c>
      <c r="G195" s="17"/>
      <c r="H195" s="17">
        <f t="shared" si="7"/>
        <v>37</v>
      </c>
      <c r="L195" s="25"/>
      <c r="M195" s="26"/>
      <c r="N195" s="27"/>
      <c r="P195" s="18"/>
    </row>
    <row r="196" spans="1:16" x14ac:dyDescent="0.2">
      <c r="A196" s="8" t="s">
        <v>175</v>
      </c>
      <c r="B196" s="17">
        <v>0</v>
      </c>
      <c r="C196" s="17">
        <v>1</v>
      </c>
      <c r="D196" s="17">
        <v>6</v>
      </c>
      <c r="E196" s="17">
        <f t="shared" si="6"/>
        <v>7</v>
      </c>
      <c r="F196" s="17">
        <v>0</v>
      </c>
      <c r="G196" s="17"/>
      <c r="H196" s="17">
        <f t="shared" si="7"/>
        <v>7</v>
      </c>
      <c r="L196" s="25"/>
      <c r="M196" s="26"/>
      <c r="N196" s="27"/>
      <c r="P196" s="18"/>
    </row>
    <row r="197" spans="1:16" x14ac:dyDescent="0.2">
      <c r="A197" s="8" t="s">
        <v>178</v>
      </c>
      <c r="B197" s="17">
        <v>0</v>
      </c>
      <c r="C197" s="17">
        <v>0</v>
      </c>
      <c r="D197" s="17">
        <v>1</v>
      </c>
      <c r="E197" s="17">
        <f t="shared" si="6"/>
        <v>1</v>
      </c>
      <c r="F197" s="17">
        <v>0</v>
      </c>
      <c r="G197" s="17"/>
      <c r="H197" s="17">
        <f t="shared" si="7"/>
        <v>1</v>
      </c>
      <c r="L197" s="25"/>
      <c r="M197" s="26"/>
      <c r="N197" s="27"/>
      <c r="P197" s="18"/>
    </row>
    <row r="198" spans="1:16" x14ac:dyDescent="0.2">
      <c r="A198" s="8" t="s">
        <v>209</v>
      </c>
      <c r="B198" s="17">
        <v>1300</v>
      </c>
      <c r="C198" s="17">
        <v>0</v>
      </c>
      <c r="D198" s="17">
        <v>0</v>
      </c>
      <c r="E198" s="17">
        <f t="shared" si="6"/>
        <v>1300</v>
      </c>
      <c r="F198" s="17">
        <v>0</v>
      </c>
      <c r="G198" s="17"/>
      <c r="H198" s="17">
        <f t="shared" si="7"/>
        <v>1300</v>
      </c>
      <c r="L198" s="25"/>
      <c r="M198" s="26"/>
      <c r="N198" s="27"/>
      <c r="P198" s="18"/>
    </row>
    <row r="199" spans="1:16" x14ac:dyDescent="0.2">
      <c r="A199" s="8" t="s">
        <v>135</v>
      </c>
      <c r="B199" s="17">
        <v>0</v>
      </c>
      <c r="C199" s="17">
        <v>3</v>
      </c>
      <c r="D199" s="17">
        <v>20</v>
      </c>
      <c r="E199" s="17">
        <f t="shared" si="6"/>
        <v>23</v>
      </c>
      <c r="F199" s="17">
        <v>0</v>
      </c>
      <c r="G199" s="17"/>
      <c r="H199" s="17">
        <f t="shared" si="7"/>
        <v>23</v>
      </c>
      <c r="L199" s="25"/>
      <c r="M199" s="26"/>
      <c r="N199" s="27"/>
      <c r="P199" s="18"/>
    </row>
    <row r="200" spans="1:16" x14ac:dyDescent="0.2">
      <c r="A200" s="8" t="s">
        <v>166</v>
      </c>
      <c r="B200" s="17">
        <v>0</v>
      </c>
      <c r="C200" s="17">
        <v>2</v>
      </c>
      <c r="D200" s="17">
        <v>8</v>
      </c>
      <c r="E200" s="17">
        <f t="shared" si="6"/>
        <v>10</v>
      </c>
      <c r="F200" s="17">
        <v>0</v>
      </c>
      <c r="G200" s="17"/>
      <c r="H200" s="17">
        <f t="shared" si="7"/>
        <v>10</v>
      </c>
      <c r="L200" s="25"/>
      <c r="M200" s="26"/>
      <c r="N200" s="27"/>
      <c r="P200" s="18"/>
    </row>
    <row r="201" spans="1:16" x14ac:dyDescent="0.2">
      <c r="A201" s="8" t="s">
        <v>183</v>
      </c>
      <c r="B201" s="17">
        <v>24</v>
      </c>
      <c r="C201" s="17">
        <v>0</v>
      </c>
      <c r="D201" s="17">
        <v>1</v>
      </c>
      <c r="E201" s="17">
        <f t="shared" si="6"/>
        <v>25</v>
      </c>
      <c r="F201" s="17">
        <v>0</v>
      </c>
      <c r="G201" s="17"/>
      <c r="H201" s="17">
        <f t="shared" si="7"/>
        <v>25</v>
      </c>
      <c r="L201" s="25"/>
      <c r="M201" s="26"/>
      <c r="N201" s="27"/>
      <c r="P201" s="18"/>
    </row>
    <row r="202" spans="1:16" x14ac:dyDescent="0.2">
      <c r="A202" s="8" t="s">
        <v>182</v>
      </c>
      <c r="B202" s="17">
        <v>0</v>
      </c>
      <c r="C202" s="17">
        <v>0</v>
      </c>
      <c r="D202" s="17">
        <v>9</v>
      </c>
      <c r="E202" s="17">
        <f t="shared" si="6"/>
        <v>9</v>
      </c>
      <c r="F202" s="17">
        <v>200</v>
      </c>
      <c r="G202" s="17"/>
      <c r="H202" s="17">
        <f t="shared" si="7"/>
        <v>209</v>
      </c>
      <c r="L202" s="25"/>
      <c r="M202" s="26"/>
      <c r="N202" s="27"/>
      <c r="P202" s="18"/>
    </row>
    <row r="203" spans="1:16" x14ac:dyDescent="0.2">
      <c r="A203" s="8" t="s">
        <v>149</v>
      </c>
      <c r="B203" s="17">
        <v>116</v>
      </c>
      <c r="C203" s="17">
        <v>2</v>
      </c>
      <c r="D203" s="17">
        <v>11</v>
      </c>
      <c r="E203" s="17">
        <f t="shared" si="6"/>
        <v>129</v>
      </c>
      <c r="F203" s="17">
        <v>0</v>
      </c>
      <c r="G203" s="17"/>
      <c r="H203" s="17">
        <f t="shared" si="7"/>
        <v>129</v>
      </c>
      <c r="L203" s="25"/>
      <c r="M203" s="26"/>
      <c r="N203" s="27"/>
      <c r="P203" s="18"/>
    </row>
    <row r="204" spans="1:16" x14ac:dyDescent="0.2">
      <c r="A204" s="8" t="s">
        <v>193</v>
      </c>
      <c r="B204" s="17">
        <v>1036</v>
      </c>
      <c r="C204" s="17">
        <v>1</v>
      </c>
      <c r="D204" s="17">
        <v>125</v>
      </c>
      <c r="E204" s="17">
        <f t="shared" si="6"/>
        <v>1162</v>
      </c>
      <c r="F204" s="17">
        <v>0</v>
      </c>
      <c r="G204" s="17"/>
      <c r="H204" s="17">
        <f t="shared" si="7"/>
        <v>1162</v>
      </c>
      <c r="L204" s="25"/>
      <c r="M204" s="26"/>
      <c r="N204" s="27"/>
      <c r="P204" s="18"/>
    </row>
    <row r="205" spans="1:16" x14ac:dyDescent="0.2">
      <c r="A205" s="8" t="s">
        <v>164</v>
      </c>
      <c r="B205" s="17">
        <v>0</v>
      </c>
      <c r="C205" s="17">
        <v>0</v>
      </c>
      <c r="D205" s="17">
        <v>1</v>
      </c>
      <c r="E205" s="17">
        <f t="shared" si="6"/>
        <v>1</v>
      </c>
      <c r="F205" s="17">
        <v>0</v>
      </c>
      <c r="G205" s="17"/>
      <c r="H205" s="17">
        <f t="shared" si="7"/>
        <v>1</v>
      </c>
      <c r="L205" s="25"/>
      <c r="M205" s="26"/>
      <c r="N205" s="27"/>
      <c r="P205" s="18"/>
    </row>
    <row r="206" spans="1:16" x14ac:dyDescent="0.2">
      <c r="A206" s="8" t="s">
        <v>188</v>
      </c>
      <c r="B206" s="17">
        <v>0</v>
      </c>
      <c r="C206" s="17">
        <v>0</v>
      </c>
      <c r="D206" s="17">
        <v>1</v>
      </c>
      <c r="E206" s="17">
        <f t="shared" si="6"/>
        <v>1</v>
      </c>
      <c r="F206" s="17">
        <v>0</v>
      </c>
      <c r="G206" s="17">
        <v>6</v>
      </c>
      <c r="H206" s="17">
        <f t="shared" si="7"/>
        <v>7</v>
      </c>
      <c r="L206" s="25"/>
      <c r="M206" s="26"/>
      <c r="N206" s="27"/>
      <c r="P206" s="18"/>
    </row>
    <row r="207" spans="1:16" x14ac:dyDescent="0.2">
      <c r="A207" s="8" t="s">
        <v>187</v>
      </c>
      <c r="B207" s="17">
        <v>0</v>
      </c>
      <c r="C207" s="17">
        <v>13</v>
      </c>
      <c r="D207" s="17">
        <v>9</v>
      </c>
      <c r="E207" s="17">
        <f t="shared" si="6"/>
        <v>22</v>
      </c>
      <c r="F207" s="17">
        <v>0</v>
      </c>
      <c r="G207" s="17">
        <v>35</v>
      </c>
      <c r="H207" s="17">
        <f t="shared" si="7"/>
        <v>57</v>
      </c>
      <c r="L207" s="25"/>
      <c r="M207" s="26"/>
      <c r="N207" s="27"/>
      <c r="P207" s="18"/>
    </row>
    <row r="208" spans="1:16" x14ac:dyDescent="0.2">
      <c r="A208" s="8" t="s">
        <v>176</v>
      </c>
      <c r="B208" s="17">
        <v>0</v>
      </c>
      <c r="C208" s="17">
        <v>0</v>
      </c>
      <c r="D208" s="17">
        <v>6</v>
      </c>
      <c r="E208" s="17">
        <f t="shared" si="6"/>
        <v>6</v>
      </c>
      <c r="F208" s="17">
        <v>0</v>
      </c>
      <c r="G208" s="17"/>
      <c r="H208" s="17">
        <f t="shared" si="7"/>
        <v>6</v>
      </c>
      <c r="L208" s="25"/>
      <c r="M208" s="26"/>
      <c r="N208" s="27"/>
      <c r="P208" s="18"/>
    </row>
    <row r="209" spans="1:16" x14ac:dyDescent="0.2">
      <c r="A209" s="8" t="s">
        <v>177</v>
      </c>
      <c r="B209" s="17">
        <v>0</v>
      </c>
      <c r="C209" s="17">
        <v>1</v>
      </c>
      <c r="D209" s="17">
        <v>2</v>
      </c>
      <c r="E209" s="17">
        <f t="shared" si="6"/>
        <v>3</v>
      </c>
      <c r="F209" s="17">
        <v>0</v>
      </c>
      <c r="G209" s="17"/>
      <c r="H209" s="17">
        <f t="shared" si="7"/>
        <v>3</v>
      </c>
      <c r="L209" s="25"/>
      <c r="M209" s="26"/>
      <c r="N209" s="27"/>
      <c r="P209" s="18"/>
    </row>
    <row r="210" spans="1:16" x14ac:dyDescent="0.2">
      <c r="A210" s="8" t="s">
        <v>142</v>
      </c>
      <c r="B210" s="17">
        <v>1</v>
      </c>
      <c r="C210" s="17">
        <v>16</v>
      </c>
      <c r="D210" s="17">
        <v>7</v>
      </c>
      <c r="E210" s="17">
        <f t="shared" si="6"/>
        <v>24</v>
      </c>
      <c r="F210" s="17">
        <v>0</v>
      </c>
      <c r="G210" s="17"/>
      <c r="H210" s="17">
        <f t="shared" si="7"/>
        <v>24</v>
      </c>
      <c r="L210" s="25"/>
      <c r="M210" s="26"/>
      <c r="N210" s="27"/>
      <c r="P210" s="18"/>
    </row>
    <row r="211" spans="1:16" x14ac:dyDescent="0.2">
      <c r="A211" s="8" t="s">
        <v>214</v>
      </c>
      <c r="B211" s="17">
        <v>0</v>
      </c>
      <c r="C211" s="17">
        <v>1</v>
      </c>
      <c r="D211" s="17">
        <v>0</v>
      </c>
      <c r="E211" s="17">
        <f t="shared" si="6"/>
        <v>1</v>
      </c>
      <c r="F211" s="17">
        <v>0</v>
      </c>
      <c r="G211" s="17"/>
      <c r="H211" s="17">
        <f t="shared" si="7"/>
        <v>1</v>
      </c>
      <c r="L211" s="25"/>
      <c r="M211" s="26"/>
      <c r="N211" s="27"/>
      <c r="P211" s="18"/>
    </row>
    <row r="212" spans="1:16" x14ac:dyDescent="0.2">
      <c r="A212" s="8" t="s">
        <v>172</v>
      </c>
      <c r="B212" s="17">
        <v>0</v>
      </c>
      <c r="C212" s="17">
        <v>0</v>
      </c>
      <c r="D212" s="17">
        <v>3</v>
      </c>
      <c r="E212" s="17">
        <f t="shared" si="6"/>
        <v>3</v>
      </c>
      <c r="F212" s="17">
        <v>0</v>
      </c>
      <c r="G212" s="17"/>
      <c r="H212" s="17">
        <f t="shared" si="7"/>
        <v>3</v>
      </c>
      <c r="L212" s="25"/>
      <c r="M212" s="26"/>
      <c r="N212" s="27"/>
      <c r="P212" s="18"/>
    </row>
    <row r="213" spans="1:16" x14ac:dyDescent="0.2">
      <c r="A213" s="8" t="s">
        <v>173</v>
      </c>
      <c r="B213" s="17">
        <v>2</v>
      </c>
      <c r="C213" s="17">
        <v>3</v>
      </c>
      <c r="D213" s="17">
        <v>1</v>
      </c>
      <c r="E213" s="17">
        <f t="shared" si="6"/>
        <v>6</v>
      </c>
      <c r="F213" s="17">
        <v>0</v>
      </c>
      <c r="G213" s="17"/>
      <c r="H213" s="17">
        <f t="shared" si="7"/>
        <v>6</v>
      </c>
      <c r="L213" s="25"/>
      <c r="M213" s="26"/>
      <c r="N213" s="27"/>
      <c r="P213" s="18"/>
    </row>
    <row r="214" spans="1:16" x14ac:dyDescent="0.2">
      <c r="A214" s="8" t="s">
        <v>260</v>
      </c>
      <c r="B214" s="17"/>
      <c r="C214" s="17"/>
      <c r="D214" s="17"/>
      <c r="E214" s="17">
        <f t="shared" si="6"/>
        <v>0</v>
      </c>
      <c r="F214" s="17"/>
      <c r="G214" s="17"/>
      <c r="H214" s="17">
        <f t="shared" si="7"/>
        <v>0</v>
      </c>
      <c r="L214" s="25"/>
      <c r="M214" s="26"/>
      <c r="N214" s="27"/>
      <c r="P214" s="18"/>
    </row>
    <row r="215" spans="1:16" x14ac:dyDescent="0.2">
      <c r="A215" s="8" t="s">
        <v>156</v>
      </c>
      <c r="B215" s="17">
        <v>0</v>
      </c>
      <c r="C215" s="17">
        <v>2</v>
      </c>
      <c r="D215" s="17">
        <v>5</v>
      </c>
      <c r="E215" s="17">
        <f t="shared" si="6"/>
        <v>7</v>
      </c>
      <c r="F215" s="17">
        <v>0</v>
      </c>
      <c r="G215" s="17"/>
      <c r="H215" s="17">
        <f t="shared" si="7"/>
        <v>7</v>
      </c>
      <c r="L215" s="25"/>
      <c r="M215" s="26"/>
      <c r="N215" s="27"/>
      <c r="P215" s="18"/>
    </row>
    <row r="216" spans="1:16" x14ac:dyDescent="0.2">
      <c r="A216" s="8" t="s">
        <v>138</v>
      </c>
      <c r="B216" s="17">
        <v>0</v>
      </c>
      <c r="C216" s="17">
        <v>88</v>
      </c>
      <c r="D216" s="17">
        <v>447</v>
      </c>
      <c r="E216" s="17">
        <f t="shared" si="6"/>
        <v>535</v>
      </c>
      <c r="F216" s="17">
        <v>0</v>
      </c>
      <c r="G216" s="17"/>
      <c r="H216" s="17">
        <f t="shared" si="7"/>
        <v>535</v>
      </c>
      <c r="L216" s="25"/>
      <c r="M216" s="26"/>
      <c r="N216" s="27"/>
      <c r="P216" s="18"/>
    </row>
    <row r="217" spans="1:16" x14ac:dyDescent="0.2">
      <c r="A217" s="8" t="s">
        <v>258</v>
      </c>
      <c r="B217" s="17"/>
      <c r="C217" s="17"/>
      <c r="D217" s="17"/>
      <c r="E217" s="17">
        <f t="shared" si="6"/>
        <v>0</v>
      </c>
      <c r="F217" s="17"/>
      <c r="G217" s="17"/>
      <c r="H217" s="17">
        <f t="shared" si="7"/>
        <v>0</v>
      </c>
      <c r="L217" s="25"/>
      <c r="M217" s="26"/>
      <c r="N217" s="27"/>
      <c r="P217" s="18"/>
    </row>
    <row r="218" spans="1:16" x14ac:dyDescent="0.2">
      <c r="A218" s="8" t="s">
        <v>136</v>
      </c>
      <c r="B218" s="17">
        <v>0</v>
      </c>
      <c r="C218" s="17">
        <v>86</v>
      </c>
      <c r="D218" s="17">
        <v>124</v>
      </c>
      <c r="E218" s="17">
        <f t="shared" si="6"/>
        <v>210</v>
      </c>
      <c r="F218" s="17">
        <v>0</v>
      </c>
      <c r="G218" s="17"/>
      <c r="H218" s="17">
        <f t="shared" si="7"/>
        <v>210</v>
      </c>
      <c r="L218" s="25"/>
      <c r="M218" s="26"/>
      <c r="N218" s="27"/>
      <c r="P218" s="18"/>
    </row>
    <row r="219" spans="1:16" x14ac:dyDescent="0.2">
      <c r="A219" s="8" t="s">
        <v>215</v>
      </c>
      <c r="B219" s="17">
        <v>0</v>
      </c>
      <c r="C219" s="17">
        <v>0</v>
      </c>
      <c r="D219" s="17">
        <v>1</v>
      </c>
      <c r="E219" s="17">
        <f t="shared" si="6"/>
        <v>1</v>
      </c>
      <c r="F219" s="17">
        <v>0</v>
      </c>
      <c r="G219" s="17"/>
      <c r="H219" s="17">
        <f t="shared" si="7"/>
        <v>1</v>
      </c>
      <c r="L219" s="25"/>
      <c r="M219" s="26"/>
      <c r="N219" s="27"/>
      <c r="P219" s="18"/>
    </row>
    <row r="220" spans="1:16" x14ac:dyDescent="0.2">
      <c r="A220" s="8" t="s">
        <v>261</v>
      </c>
      <c r="B220" s="17"/>
      <c r="C220" s="17"/>
      <c r="D220" s="17"/>
      <c r="E220" s="17">
        <f t="shared" si="6"/>
        <v>0</v>
      </c>
      <c r="F220" s="17"/>
      <c r="G220" s="17"/>
      <c r="H220" s="17">
        <f t="shared" si="7"/>
        <v>0</v>
      </c>
      <c r="L220" s="25"/>
      <c r="M220" s="26"/>
      <c r="N220" s="27"/>
      <c r="P220" s="18"/>
    </row>
    <row r="221" spans="1:16" x14ac:dyDescent="0.2">
      <c r="A221" s="8" t="s">
        <v>264</v>
      </c>
      <c r="B221" s="17"/>
      <c r="C221" s="17"/>
      <c r="D221" s="17"/>
      <c r="E221" s="17">
        <f t="shared" si="6"/>
        <v>0</v>
      </c>
      <c r="F221" s="17"/>
      <c r="G221" s="17"/>
      <c r="H221" s="17">
        <f t="shared" si="7"/>
        <v>0</v>
      </c>
      <c r="L221" s="25"/>
      <c r="M221" s="26"/>
      <c r="N221" s="27"/>
      <c r="P221" s="18"/>
    </row>
    <row r="222" spans="1:16" x14ac:dyDescent="0.2">
      <c r="A222" s="8" t="s">
        <v>196</v>
      </c>
      <c r="B222" s="17">
        <v>0</v>
      </c>
      <c r="C222" s="17">
        <v>0</v>
      </c>
      <c r="D222" s="17">
        <v>7</v>
      </c>
      <c r="E222" s="17">
        <f t="shared" si="6"/>
        <v>7</v>
      </c>
      <c r="F222" s="17">
        <v>0</v>
      </c>
      <c r="G222" s="17"/>
      <c r="H222" s="17">
        <f t="shared" si="7"/>
        <v>7</v>
      </c>
      <c r="L222" s="25"/>
      <c r="M222" s="26"/>
      <c r="N222" s="27"/>
      <c r="P222" s="18"/>
    </row>
    <row r="223" spans="1:16" x14ac:dyDescent="0.2">
      <c r="A223" s="8" t="s">
        <v>210</v>
      </c>
      <c r="B223" s="17">
        <v>0</v>
      </c>
      <c r="C223" s="17">
        <v>1</v>
      </c>
      <c r="D223" s="17">
        <v>0</v>
      </c>
      <c r="E223" s="17">
        <f t="shared" si="6"/>
        <v>1</v>
      </c>
      <c r="F223" s="17">
        <v>0</v>
      </c>
      <c r="G223" s="17"/>
      <c r="H223" s="17">
        <f t="shared" si="7"/>
        <v>1</v>
      </c>
      <c r="L223" s="25"/>
      <c r="M223" s="26"/>
      <c r="N223" s="27"/>
      <c r="P223" s="18"/>
    </row>
    <row r="224" spans="1:16" x14ac:dyDescent="0.2">
      <c r="A224" s="8" t="s">
        <v>211</v>
      </c>
      <c r="B224" s="17">
        <v>0</v>
      </c>
      <c r="C224" s="17">
        <v>1</v>
      </c>
      <c r="D224" s="17">
        <v>1</v>
      </c>
      <c r="E224" s="17">
        <f t="shared" si="6"/>
        <v>2</v>
      </c>
      <c r="F224" s="17">
        <v>0</v>
      </c>
      <c r="G224" s="17"/>
      <c r="H224" s="17">
        <f t="shared" si="7"/>
        <v>2</v>
      </c>
      <c r="L224" s="25"/>
      <c r="M224" s="26"/>
      <c r="N224" s="27"/>
      <c r="P224" s="18"/>
    </row>
    <row r="225" spans="1:16" x14ac:dyDescent="0.2">
      <c r="A225" s="8" t="s">
        <v>162</v>
      </c>
      <c r="B225" s="17">
        <v>0</v>
      </c>
      <c r="C225" s="17">
        <v>1</v>
      </c>
      <c r="D225" s="17">
        <v>1</v>
      </c>
      <c r="E225" s="17">
        <f t="shared" si="6"/>
        <v>2</v>
      </c>
      <c r="F225" s="17">
        <v>0</v>
      </c>
      <c r="G225" s="17"/>
      <c r="H225" s="17">
        <f t="shared" si="7"/>
        <v>2</v>
      </c>
      <c r="L225" s="25"/>
      <c r="M225" s="26"/>
      <c r="N225" s="27"/>
      <c r="P225" s="18"/>
    </row>
    <row r="226" spans="1:16" x14ac:dyDescent="0.2">
      <c r="A226" s="8" t="s">
        <v>140</v>
      </c>
      <c r="B226" s="17">
        <v>0</v>
      </c>
      <c r="C226" s="17">
        <v>3</v>
      </c>
      <c r="D226" s="17">
        <v>6</v>
      </c>
      <c r="E226" s="17">
        <f t="shared" si="6"/>
        <v>9</v>
      </c>
      <c r="F226" s="17">
        <v>1000</v>
      </c>
      <c r="G226" s="17">
        <v>25</v>
      </c>
      <c r="H226" s="17">
        <f t="shared" si="7"/>
        <v>1034</v>
      </c>
      <c r="L226" s="25"/>
      <c r="M226" s="26"/>
      <c r="N226" s="27"/>
      <c r="P226" s="18"/>
    </row>
    <row r="227" spans="1:16" x14ac:dyDescent="0.2">
      <c r="A227" s="8" t="s">
        <v>212</v>
      </c>
      <c r="B227" s="17">
        <v>0</v>
      </c>
      <c r="C227" s="17">
        <v>2</v>
      </c>
      <c r="D227" s="17">
        <v>3</v>
      </c>
      <c r="E227" s="17">
        <f t="shared" si="6"/>
        <v>5</v>
      </c>
      <c r="F227" s="17">
        <v>0</v>
      </c>
      <c r="G227" s="17"/>
      <c r="H227" s="17">
        <f t="shared" si="7"/>
        <v>5</v>
      </c>
      <c r="L227" s="25"/>
      <c r="M227" s="26"/>
      <c r="N227" s="27"/>
      <c r="P227" s="18"/>
    </row>
    <row r="228" spans="1:16" x14ac:dyDescent="0.2">
      <c r="A228" s="8" t="s">
        <v>165</v>
      </c>
      <c r="B228" s="17">
        <v>0</v>
      </c>
      <c r="C228" s="17">
        <v>0</v>
      </c>
      <c r="D228" s="17">
        <v>1</v>
      </c>
      <c r="E228" s="17">
        <f t="shared" si="6"/>
        <v>1</v>
      </c>
      <c r="F228" s="17">
        <v>0</v>
      </c>
      <c r="G228" s="17"/>
      <c r="H228" s="17">
        <f t="shared" si="7"/>
        <v>1</v>
      </c>
      <c r="L228" s="25"/>
      <c r="M228" s="26"/>
      <c r="N228" s="27"/>
      <c r="P228" s="18"/>
    </row>
    <row r="229" spans="1:16" x14ac:dyDescent="0.2">
      <c r="A229" s="8" t="s">
        <v>181</v>
      </c>
      <c r="B229" s="17">
        <v>0</v>
      </c>
      <c r="C229" s="17">
        <v>5</v>
      </c>
      <c r="D229" s="17">
        <v>0</v>
      </c>
      <c r="E229" s="17">
        <f t="shared" si="6"/>
        <v>5</v>
      </c>
      <c r="F229" s="17">
        <v>0</v>
      </c>
      <c r="G229" s="17"/>
      <c r="H229" s="17">
        <f t="shared" si="7"/>
        <v>5</v>
      </c>
      <c r="L229" s="25"/>
      <c r="M229" s="26"/>
      <c r="N229" s="27"/>
      <c r="P229" s="18"/>
    </row>
    <row r="230" spans="1:16" x14ac:dyDescent="0.2">
      <c r="A230" s="8" t="s">
        <v>137</v>
      </c>
      <c r="B230" s="17">
        <v>7</v>
      </c>
      <c r="C230" s="17">
        <v>1</v>
      </c>
      <c r="D230" s="17">
        <v>9</v>
      </c>
      <c r="E230" s="17">
        <f t="shared" si="6"/>
        <v>17</v>
      </c>
      <c r="F230" s="17">
        <v>0</v>
      </c>
      <c r="G230" s="17"/>
      <c r="H230" s="17">
        <f t="shared" si="7"/>
        <v>17</v>
      </c>
      <c r="L230" s="25"/>
      <c r="M230" s="26"/>
      <c r="N230" s="27"/>
      <c r="P230" s="18"/>
    </row>
    <row r="231" spans="1:16" x14ac:dyDescent="0.2">
      <c r="A231" s="8" t="s">
        <v>148</v>
      </c>
      <c r="B231" s="17">
        <v>1</v>
      </c>
      <c r="C231" s="17">
        <v>0</v>
      </c>
      <c r="D231" s="17">
        <v>3</v>
      </c>
      <c r="E231" s="17">
        <f t="shared" si="6"/>
        <v>4</v>
      </c>
      <c r="F231" s="17">
        <v>0</v>
      </c>
      <c r="G231" s="17"/>
      <c r="H231" s="17">
        <f t="shared" si="7"/>
        <v>4</v>
      </c>
      <c r="L231" s="25"/>
      <c r="M231" s="26"/>
      <c r="N231" s="27"/>
      <c r="P231" s="18"/>
    </row>
    <row r="232" spans="1:16" x14ac:dyDescent="0.2">
      <c r="A232" s="8" t="s">
        <v>151</v>
      </c>
      <c r="B232" s="17">
        <v>0</v>
      </c>
      <c r="C232" s="17">
        <v>0</v>
      </c>
      <c r="D232" s="17">
        <v>2</v>
      </c>
      <c r="E232" s="17">
        <f t="shared" si="6"/>
        <v>2</v>
      </c>
      <c r="F232" s="17">
        <v>0</v>
      </c>
      <c r="G232" s="17">
        <v>6</v>
      </c>
      <c r="H232" s="17">
        <f t="shared" si="7"/>
        <v>8</v>
      </c>
      <c r="L232" s="25"/>
      <c r="M232" s="26"/>
      <c r="N232" s="27"/>
      <c r="P232" s="18"/>
    </row>
    <row r="233" spans="1:16" x14ac:dyDescent="0.2">
      <c r="A233" s="8" t="s">
        <v>179</v>
      </c>
      <c r="B233" s="17">
        <v>0</v>
      </c>
      <c r="C233" s="17">
        <v>1</v>
      </c>
      <c r="D233" s="17">
        <v>2</v>
      </c>
      <c r="E233" s="17">
        <f t="shared" si="6"/>
        <v>3</v>
      </c>
      <c r="F233" s="17">
        <v>0</v>
      </c>
      <c r="G233" s="17"/>
      <c r="H233" s="17">
        <f t="shared" si="7"/>
        <v>3</v>
      </c>
      <c r="L233" s="25"/>
      <c r="M233" s="26"/>
      <c r="N233" s="27"/>
      <c r="P233" s="18"/>
    </row>
    <row r="234" spans="1:16" x14ac:dyDescent="0.2">
      <c r="A234" s="8" t="s">
        <v>155</v>
      </c>
      <c r="B234" s="17">
        <v>1</v>
      </c>
      <c r="C234" s="17">
        <v>1</v>
      </c>
      <c r="D234" s="17">
        <v>4</v>
      </c>
      <c r="E234" s="17">
        <f t="shared" si="6"/>
        <v>6</v>
      </c>
      <c r="F234" s="17">
        <v>0</v>
      </c>
      <c r="G234" s="17"/>
      <c r="H234" s="17">
        <f t="shared" si="7"/>
        <v>6</v>
      </c>
      <c r="L234" s="25"/>
      <c r="M234" s="26"/>
      <c r="N234" s="27"/>
      <c r="P234" s="18"/>
    </row>
    <row r="235" spans="1:16" x14ac:dyDescent="0.2">
      <c r="A235" s="8" t="s">
        <v>143</v>
      </c>
      <c r="B235" s="17">
        <v>0</v>
      </c>
      <c r="C235" s="17">
        <v>2</v>
      </c>
      <c r="D235" s="17">
        <v>1</v>
      </c>
      <c r="E235" s="17">
        <f t="shared" si="6"/>
        <v>3</v>
      </c>
      <c r="F235" s="17">
        <v>0</v>
      </c>
      <c r="G235" s="17"/>
      <c r="H235" s="17">
        <f t="shared" si="7"/>
        <v>3</v>
      </c>
      <c r="L235" s="25"/>
      <c r="M235" s="26"/>
      <c r="N235" s="27"/>
      <c r="P235" s="18"/>
    </row>
    <row r="236" spans="1:16" x14ac:dyDescent="0.2">
      <c r="A236" s="8" t="s">
        <v>253</v>
      </c>
      <c r="B236" s="17"/>
      <c r="C236" s="17"/>
      <c r="D236" s="17"/>
      <c r="E236" s="17">
        <f t="shared" si="6"/>
        <v>0</v>
      </c>
      <c r="F236" s="17"/>
      <c r="G236" s="17"/>
      <c r="H236" s="17">
        <f t="shared" si="7"/>
        <v>0</v>
      </c>
      <c r="L236" s="25"/>
      <c r="M236" s="26"/>
      <c r="N236" s="27"/>
      <c r="P236" s="18"/>
    </row>
    <row r="237" spans="1:16" x14ac:dyDescent="0.2">
      <c r="A237" s="8" t="s">
        <v>266</v>
      </c>
      <c r="B237" s="17"/>
      <c r="C237" s="17"/>
      <c r="D237" s="17"/>
      <c r="E237" s="17">
        <f t="shared" ref="E237:E272" si="8">SUM(B237:D237)</f>
        <v>0</v>
      </c>
      <c r="F237" s="17"/>
      <c r="G237" s="17"/>
      <c r="H237" s="17">
        <f t="shared" ref="H237:H272" si="9">E237+F237+G237</f>
        <v>0</v>
      </c>
      <c r="L237" s="25"/>
      <c r="M237" s="26"/>
      <c r="N237" s="27"/>
      <c r="P237" s="18"/>
    </row>
    <row r="238" spans="1:16" x14ac:dyDescent="0.2">
      <c r="A238" s="8" t="s">
        <v>139</v>
      </c>
      <c r="B238" s="17">
        <v>4378</v>
      </c>
      <c r="C238" s="17">
        <v>63</v>
      </c>
      <c r="D238" s="17">
        <v>549</v>
      </c>
      <c r="E238" s="17">
        <f t="shared" si="8"/>
        <v>4990</v>
      </c>
      <c r="F238" s="17">
        <v>0</v>
      </c>
      <c r="G238" s="17"/>
      <c r="H238" s="17">
        <f t="shared" si="9"/>
        <v>4990</v>
      </c>
      <c r="L238" s="25"/>
      <c r="M238" s="26"/>
      <c r="N238" s="27"/>
      <c r="P238" s="18"/>
    </row>
    <row r="239" spans="1:16" x14ac:dyDescent="0.2">
      <c r="A239" s="8" t="s">
        <v>169</v>
      </c>
      <c r="B239" s="17">
        <v>0</v>
      </c>
      <c r="C239" s="17">
        <v>0</v>
      </c>
      <c r="D239" s="17">
        <v>-1</v>
      </c>
      <c r="E239" s="17">
        <f t="shared" si="8"/>
        <v>-1</v>
      </c>
      <c r="F239" s="17">
        <v>0</v>
      </c>
      <c r="G239" s="17"/>
      <c r="H239" s="17">
        <f t="shared" si="9"/>
        <v>-1</v>
      </c>
      <c r="L239" s="25"/>
      <c r="M239" s="26"/>
      <c r="N239" s="27"/>
      <c r="P239" s="18"/>
    </row>
    <row r="240" spans="1:16" x14ac:dyDescent="0.2">
      <c r="A240" s="8" t="s">
        <v>157</v>
      </c>
      <c r="B240" s="17">
        <v>0</v>
      </c>
      <c r="C240" s="17">
        <v>2</v>
      </c>
      <c r="D240" s="17">
        <v>0</v>
      </c>
      <c r="E240" s="17">
        <f t="shared" si="8"/>
        <v>2</v>
      </c>
      <c r="F240" s="17">
        <v>0</v>
      </c>
      <c r="G240" s="17"/>
      <c r="H240" s="17">
        <f t="shared" si="9"/>
        <v>2</v>
      </c>
      <c r="L240" s="25"/>
      <c r="M240" s="26"/>
      <c r="N240" s="27"/>
      <c r="P240" s="18"/>
    </row>
    <row r="241" spans="1:16" x14ac:dyDescent="0.2">
      <c r="A241" s="8" t="s">
        <v>154</v>
      </c>
      <c r="B241" s="17">
        <v>217</v>
      </c>
      <c r="C241" s="17">
        <v>6</v>
      </c>
      <c r="D241" s="17">
        <v>47</v>
      </c>
      <c r="E241" s="17">
        <f t="shared" si="8"/>
        <v>270</v>
      </c>
      <c r="F241" s="17">
        <v>0</v>
      </c>
      <c r="G241" s="17"/>
      <c r="H241" s="17">
        <f t="shared" si="9"/>
        <v>270</v>
      </c>
      <c r="L241" s="25"/>
      <c r="M241" s="26"/>
      <c r="N241" s="27"/>
      <c r="P241" s="18"/>
    </row>
    <row r="242" spans="1:16" x14ac:dyDescent="0.2">
      <c r="A242" s="8" t="s">
        <v>202</v>
      </c>
      <c r="B242" s="17">
        <v>0</v>
      </c>
      <c r="C242" s="17">
        <v>7</v>
      </c>
      <c r="D242" s="17">
        <v>6</v>
      </c>
      <c r="E242" s="17">
        <f t="shared" si="8"/>
        <v>13</v>
      </c>
      <c r="F242" s="17">
        <v>0</v>
      </c>
      <c r="G242" s="17"/>
      <c r="H242" s="17">
        <f t="shared" si="9"/>
        <v>13</v>
      </c>
      <c r="L242" s="25"/>
      <c r="M242" s="26"/>
      <c r="N242" s="27"/>
      <c r="P242" s="18"/>
    </row>
    <row r="243" spans="1:16" x14ac:dyDescent="0.2">
      <c r="A243" s="8" t="s">
        <v>131</v>
      </c>
      <c r="B243" s="17">
        <v>2</v>
      </c>
      <c r="C243" s="17">
        <v>3</v>
      </c>
      <c r="D243" s="17">
        <v>6</v>
      </c>
      <c r="E243" s="17">
        <f t="shared" si="8"/>
        <v>11</v>
      </c>
      <c r="F243" s="17">
        <v>0</v>
      </c>
      <c r="G243" s="17"/>
      <c r="H243" s="17">
        <f t="shared" si="9"/>
        <v>11</v>
      </c>
      <c r="L243" s="25"/>
      <c r="M243" s="26"/>
      <c r="N243" s="27"/>
      <c r="P243" s="18"/>
    </row>
    <row r="244" spans="1:16" x14ac:dyDescent="0.2">
      <c r="A244" s="8" t="s">
        <v>203</v>
      </c>
      <c r="B244" s="17">
        <v>0</v>
      </c>
      <c r="C244" s="17">
        <v>1</v>
      </c>
      <c r="D244" s="17">
        <v>1</v>
      </c>
      <c r="E244" s="17">
        <f t="shared" si="8"/>
        <v>2</v>
      </c>
      <c r="F244" s="17">
        <v>0</v>
      </c>
      <c r="G244" s="17"/>
      <c r="H244" s="17">
        <f t="shared" si="9"/>
        <v>2</v>
      </c>
      <c r="L244" s="25"/>
      <c r="M244" s="26"/>
      <c r="N244" s="27"/>
      <c r="P244" s="18"/>
    </row>
    <row r="245" spans="1:16" x14ac:dyDescent="0.2">
      <c r="A245" s="8" t="s">
        <v>133</v>
      </c>
      <c r="B245" s="17">
        <v>1</v>
      </c>
      <c r="C245" s="17">
        <v>1</v>
      </c>
      <c r="D245" s="17">
        <v>3</v>
      </c>
      <c r="E245" s="17">
        <f t="shared" si="8"/>
        <v>5</v>
      </c>
      <c r="F245" s="17">
        <v>5000</v>
      </c>
      <c r="G245" s="17"/>
      <c r="H245" s="17">
        <f t="shared" si="9"/>
        <v>5005</v>
      </c>
      <c r="L245" s="25"/>
      <c r="M245" s="26"/>
      <c r="N245" s="27"/>
      <c r="P245" s="18"/>
    </row>
    <row r="246" spans="1:16" x14ac:dyDescent="0.2">
      <c r="A246" s="8" t="s">
        <v>197</v>
      </c>
      <c r="B246" s="17">
        <v>57</v>
      </c>
      <c r="C246" s="17">
        <v>0</v>
      </c>
      <c r="D246" s="17">
        <v>44</v>
      </c>
      <c r="E246" s="17">
        <f t="shared" si="8"/>
        <v>101</v>
      </c>
      <c r="F246" s="17">
        <v>0</v>
      </c>
      <c r="G246" s="17"/>
      <c r="H246" s="17">
        <f t="shared" si="9"/>
        <v>101</v>
      </c>
      <c r="L246" s="25"/>
      <c r="M246" s="26"/>
      <c r="N246" s="27"/>
      <c r="P246" s="18"/>
    </row>
    <row r="247" spans="1:16" x14ac:dyDescent="0.2">
      <c r="A247" s="8" t="s">
        <v>200</v>
      </c>
      <c r="B247" s="17">
        <v>0</v>
      </c>
      <c r="C247" s="17">
        <v>1</v>
      </c>
      <c r="D247" s="17">
        <v>1</v>
      </c>
      <c r="E247" s="17">
        <f t="shared" si="8"/>
        <v>2</v>
      </c>
      <c r="F247" s="17">
        <v>0</v>
      </c>
      <c r="G247" s="17"/>
      <c r="H247" s="17">
        <f t="shared" si="9"/>
        <v>2</v>
      </c>
      <c r="L247" s="25"/>
      <c r="M247" s="26"/>
      <c r="N247" s="27"/>
      <c r="P247" s="18"/>
    </row>
    <row r="248" spans="1:16" x14ac:dyDescent="0.2">
      <c r="A248" s="8" t="s">
        <v>147</v>
      </c>
      <c r="B248" s="17">
        <v>56</v>
      </c>
      <c r="C248" s="17">
        <v>2</v>
      </c>
      <c r="D248" s="17">
        <v>4</v>
      </c>
      <c r="E248" s="17">
        <f t="shared" si="8"/>
        <v>62</v>
      </c>
      <c r="F248" s="17">
        <v>0</v>
      </c>
      <c r="G248" s="17"/>
      <c r="H248" s="17">
        <f t="shared" si="9"/>
        <v>62</v>
      </c>
      <c r="L248" s="25"/>
      <c r="M248" s="26"/>
      <c r="N248" s="27"/>
      <c r="P248" s="18"/>
    </row>
    <row r="249" spans="1:16" x14ac:dyDescent="0.2">
      <c r="A249" s="8" t="s">
        <v>201</v>
      </c>
      <c r="B249" s="17">
        <v>0</v>
      </c>
      <c r="C249" s="17">
        <v>0</v>
      </c>
      <c r="D249" s="17">
        <v>2</v>
      </c>
      <c r="E249" s="17">
        <f t="shared" si="8"/>
        <v>2</v>
      </c>
      <c r="F249" s="17">
        <v>0</v>
      </c>
      <c r="G249" s="17"/>
      <c r="H249" s="17">
        <f t="shared" si="9"/>
        <v>2</v>
      </c>
      <c r="L249" s="25"/>
      <c r="M249" s="26"/>
      <c r="N249" s="27"/>
      <c r="P249" s="18"/>
    </row>
    <row r="250" spans="1:16" x14ac:dyDescent="0.2">
      <c r="A250" s="8" t="s">
        <v>141</v>
      </c>
      <c r="B250" s="17">
        <v>58</v>
      </c>
      <c r="C250" s="17">
        <v>0</v>
      </c>
      <c r="D250" s="17">
        <v>11</v>
      </c>
      <c r="E250" s="17">
        <f t="shared" si="8"/>
        <v>69</v>
      </c>
      <c r="F250" s="17">
        <v>2</v>
      </c>
      <c r="G250" s="17"/>
      <c r="H250" s="17">
        <f t="shared" si="9"/>
        <v>71</v>
      </c>
      <c r="L250" s="25"/>
      <c r="M250" s="26"/>
      <c r="N250" s="27"/>
      <c r="P250" s="18"/>
    </row>
    <row r="251" spans="1:16" x14ac:dyDescent="0.2">
      <c r="A251" s="8" t="s">
        <v>190</v>
      </c>
      <c r="B251" s="17">
        <v>0</v>
      </c>
      <c r="C251" s="17">
        <v>1</v>
      </c>
      <c r="D251" s="17">
        <v>0</v>
      </c>
      <c r="E251" s="17">
        <f t="shared" si="8"/>
        <v>1</v>
      </c>
      <c r="F251" s="17">
        <v>0</v>
      </c>
      <c r="G251" s="17"/>
      <c r="H251" s="17">
        <f t="shared" si="9"/>
        <v>1</v>
      </c>
      <c r="L251" s="25"/>
      <c r="M251" s="26"/>
      <c r="N251" s="27"/>
      <c r="P251" s="18"/>
    </row>
    <row r="252" spans="1:16" x14ac:dyDescent="0.2">
      <c r="A252" s="8" t="s">
        <v>158</v>
      </c>
      <c r="B252" s="17">
        <v>0</v>
      </c>
      <c r="C252" s="17">
        <v>2</v>
      </c>
      <c r="D252" s="17">
        <v>2</v>
      </c>
      <c r="E252" s="17">
        <f t="shared" si="8"/>
        <v>4</v>
      </c>
      <c r="F252" s="17">
        <v>0</v>
      </c>
      <c r="G252" s="17"/>
      <c r="H252" s="17">
        <f t="shared" si="9"/>
        <v>4</v>
      </c>
      <c r="L252" s="25"/>
      <c r="M252" s="26"/>
      <c r="N252" s="27"/>
      <c r="P252" s="18"/>
    </row>
    <row r="253" spans="1:16" x14ac:dyDescent="0.2">
      <c r="A253" s="8" t="s">
        <v>195</v>
      </c>
      <c r="B253" s="17">
        <v>48</v>
      </c>
      <c r="C253" s="17">
        <v>0</v>
      </c>
      <c r="D253" s="17">
        <v>2</v>
      </c>
      <c r="E253" s="17">
        <f t="shared" si="8"/>
        <v>50</v>
      </c>
      <c r="F253" s="17">
        <v>0</v>
      </c>
      <c r="G253" s="17">
        <v>200</v>
      </c>
      <c r="H253" s="17">
        <f t="shared" si="9"/>
        <v>250</v>
      </c>
      <c r="L253" s="25"/>
      <c r="M253" s="26"/>
      <c r="N253" s="27"/>
      <c r="P253" s="18"/>
    </row>
    <row r="254" spans="1:16" x14ac:dyDescent="0.2">
      <c r="A254" s="8" t="s">
        <v>171</v>
      </c>
      <c r="B254" s="17">
        <v>0</v>
      </c>
      <c r="C254" s="17">
        <v>1</v>
      </c>
      <c r="D254" s="17">
        <v>3</v>
      </c>
      <c r="E254" s="17">
        <f t="shared" si="8"/>
        <v>4</v>
      </c>
      <c r="F254" s="17">
        <v>0</v>
      </c>
      <c r="G254" s="17"/>
      <c r="H254" s="17">
        <f t="shared" si="9"/>
        <v>4</v>
      </c>
      <c r="L254" s="25"/>
      <c r="M254" s="26"/>
      <c r="N254" s="27"/>
      <c r="P254" s="18"/>
    </row>
    <row r="255" spans="1:16" x14ac:dyDescent="0.2">
      <c r="A255" s="8" t="s">
        <v>257</v>
      </c>
      <c r="B255" s="17"/>
      <c r="C255" s="17"/>
      <c r="D255" s="17"/>
      <c r="E255" s="17">
        <f t="shared" si="8"/>
        <v>0</v>
      </c>
      <c r="F255" s="17"/>
      <c r="G255" s="17"/>
      <c r="H255" s="17">
        <f t="shared" si="9"/>
        <v>0</v>
      </c>
      <c r="L255" s="25"/>
      <c r="M255" s="26"/>
      <c r="N255" s="27"/>
      <c r="P255" s="18"/>
    </row>
    <row r="256" spans="1:16" x14ac:dyDescent="0.2">
      <c r="A256" s="8" t="s">
        <v>167</v>
      </c>
      <c r="B256" s="17">
        <v>0</v>
      </c>
      <c r="C256" s="17">
        <v>1</v>
      </c>
      <c r="D256" s="17">
        <v>2</v>
      </c>
      <c r="E256" s="17">
        <f t="shared" si="8"/>
        <v>3</v>
      </c>
      <c r="F256" s="17">
        <v>0</v>
      </c>
      <c r="G256" s="17"/>
      <c r="H256" s="17">
        <f t="shared" si="9"/>
        <v>3</v>
      </c>
      <c r="L256" s="25"/>
      <c r="M256" s="26"/>
      <c r="N256" s="27"/>
      <c r="P256" s="18"/>
    </row>
    <row r="257" spans="1:16" x14ac:dyDescent="0.2">
      <c r="A257" s="8" t="s">
        <v>132</v>
      </c>
      <c r="B257" s="17">
        <v>0</v>
      </c>
      <c r="C257" s="17">
        <v>0</v>
      </c>
      <c r="D257" s="17">
        <v>2</v>
      </c>
      <c r="E257" s="17">
        <f t="shared" si="8"/>
        <v>2</v>
      </c>
      <c r="F257" s="17">
        <v>0</v>
      </c>
      <c r="G257" s="17"/>
      <c r="H257" s="17">
        <f t="shared" si="9"/>
        <v>2</v>
      </c>
      <c r="L257" s="25"/>
      <c r="M257" s="26"/>
      <c r="N257" s="27"/>
      <c r="P257" s="18"/>
    </row>
    <row r="258" spans="1:16" x14ac:dyDescent="0.2">
      <c r="A258" s="8" t="s">
        <v>168</v>
      </c>
      <c r="B258" s="17">
        <v>0</v>
      </c>
      <c r="C258" s="17">
        <v>2</v>
      </c>
      <c r="D258" s="17">
        <v>5</v>
      </c>
      <c r="E258" s="17">
        <f t="shared" si="8"/>
        <v>7</v>
      </c>
      <c r="F258" s="17">
        <v>0</v>
      </c>
      <c r="G258" s="17"/>
      <c r="H258" s="17">
        <f t="shared" si="9"/>
        <v>7</v>
      </c>
      <c r="L258" s="25"/>
      <c r="M258" s="26"/>
      <c r="N258" s="27"/>
      <c r="P258" s="18"/>
    </row>
    <row r="259" spans="1:16" x14ac:dyDescent="0.2">
      <c r="A259" s="8" t="s">
        <v>186</v>
      </c>
      <c r="B259" s="17">
        <v>0</v>
      </c>
      <c r="C259" s="17">
        <v>0</v>
      </c>
      <c r="D259" s="17">
        <v>2</v>
      </c>
      <c r="E259" s="17">
        <f t="shared" si="8"/>
        <v>2</v>
      </c>
      <c r="F259" s="17">
        <v>0</v>
      </c>
      <c r="G259" s="17"/>
      <c r="H259" s="17">
        <f t="shared" si="9"/>
        <v>2</v>
      </c>
      <c r="L259" s="25"/>
      <c r="M259" s="26"/>
      <c r="N259" s="27"/>
      <c r="P259" s="18"/>
    </row>
    <row r="260" spans="1:16" x14ac:dyDescent="0.2">
      <c r="A260" s="8" t="s">
        <v>134</v>
      </c>
      <c r="B260" s="17">
        <v>30</v>
      </c>
      <c r="C260" s="17">
        <v>4</v>
      </c>
      <c r="D260" s="17">
        <v>20</v>
      </c>
      <c r="E260" s="17">
        <f t="shared" si="8"/>
        <v>54</v>
      </c>
      <c r="F260" s="17">
        <v>0</v>
      </c>
      <c r="G260" s="17"/>
      <c r="H260" s="17">
        <f t="shared" si="9"/>
        <v>54</v>
      </c>
      <c r="L260" s="25"/>
      <c r="M260" s="26"/>
      <c r="N260" s="27"/>
      <c r="P260" s="18"/>
    </row>
    <row r="261" spans="1:16" x14ac:dyDescent="0.2">
      <c r="A261" s="8" t="s">
        <v>256</v>
      </c>
      <c r="B261" s="17"/>
      <c r="C261" s="17"/>
      <c r="D261" s="17"/>
      <c r="E261" s="17">
        <f t="shared" si="8"/>
        <v>0</v>
      </c>
      <c r="F261" s="17"/>
      <c r="G261" s="17"/>
      <c r="H261" s="17">
        <f t="shared" si="9"/>
        <v>0</v>
      </c>
      <c r="L261" s="25"/>
      <c r="M261" s="26"/>
      <c r="N261" s="27"/>
      <c r="P261" s="18"/>
    </row>
    <row r="262" spans="1:16" x14ac:dyDescent="0.2">
      <c r="A262" s="8" t="s">
        <v>206</v>
      </c>
      <c r="B262" s="17">
        <v>0</v>
      </c>
      <c r="C262" s="17">
        <v>0</v>
      </c>
      <c r="D262" s="17">
        <v>-1</v>
      </c>
      <c r="E262" s="17">
        <f t="shared" si="8"/>
        <v>-1</v>
      </c>
      <c r="F262" s="17">
        <v>420</v>
      </c>
      <c r="G262" s="17"/>
      <c r="H262" s="17">
        <f t="shared" si="9"/>
        <v>419</v>
      </c>
      <c r="L262" s="25"/>
      <c r="M262" s="26"/>
      <c r="N262" s="27"/>
      <c r="P262" s="18"/>
    </row>
    <row r="263" spans="1:16" x14ac:dyDescent="0.2">
      <c r="A263" s="8" t="s">
        <v>192</v>
      </c>
      <c r="B263" s="17">
        <v>0</v>
      </c>
      <c r="C263" s="17">
        <v>0</v>
      </c>
      <c r="D263" s="17">
        <v>2</v>
      </c>
      <c r="E263" s="17">
        <f t="shared" si="8"/>
        <v>2</v>
      </c>
      <c r="F263" s="17">
        <v>0</v>
      </c>
      <c r="G263" s="17"/>
      <c r="H263" s="17">
        <f t="shared" si="9"/>
        <v>2</v>
      </c>
      <c r="L263" s="25"/>
      <c r="M263" s="26"/>
      <c r="N263" s="27"/>
      <c r="P263" s="18"/>
    </row>
    <row r="264" spans="1:16" x14ac:dyDescent="0.2">
      <c r="A264" s="8" t="s">
        <v>204</v>
      </c>
      <c r="B264" s="17">
        <v>90</v>
      </c>
      <c r="C264" s="17">
        <v>2</v>
      </c>
      <c r="D264" s="17">
        <v>3</v>
      </c>
      <c r="E264" s="17">
        <f t="shared" si="8"/>
        <v>95</v>
      </c>
      <c r="F264" s="17">
        <v>0</v>
      </c>
      <c r="G264" s="17"/>
      <c r="H264" s="17">
        <f t="shared" si="9"/>
        <v>95</v>
      </c>
      <c r="L264" s="25"/>
      <c r="M264" s="26"/>
      <c r="N264" s="27"/>
      <c r="P264" s="18"/>
    </row>
    <row r="265" spans="1:16" x14ac:dyDescent="0.2">
      <c r="A265" s="8" t="s">
        <v>145</v>
      </c>
      <c r="B265" s="17">
        <v>45</v>
      </c>
      <c r="C265" s="17">
        <v>86</v>
      </c>
      <c r="D265" s="17">
        <v>142</v>
      </c>
      <c r="E265" s="17">
        <f t="shared" si="8"/>
        <v>273</v>
      </c>
      <c r="F265" s="17">
        <v>0</v>
      </c>
      <c r="G265" s="17">
        <v>9000</v>
      </c>
      <c r="H265" s="17">
        <f t="shared" si="9"/>
        <v>9273</v>
      </c>
      <c r="L265" s="21"/>
      <c r="M265" s="26"/>
      <c r="N265" s="27"/>
      <c r="P265" s="18"/>
    </row>
    <row r="266" spans="1:16" x14ac:dyDescent="0.2">
      <c r="A266" s="8" t="s">
        <v>180</v>
      </c>
      <c r="B266" s="17">
        <v>1</v>
      </c>
      <c r="C266" s="17">
        <v>0</v>
      </c>
      <c r="D266" s="17">
        <v>3</v>
      </c>
      <c r="E266" s="17">
        <f t="shared" si="8"/>
        <v>4</v>
      </c>
      <c r="F266" s="17">
        <v>0</v>
      </c>
      <c r="G266" s="17"/>
      <c r="H266" s="17">
        <f t="shared" si="9"/>
        <v>4</v>
      </c>
      <c r="L266" s="21"/>
      <c r="M266" s="26"/>
      <c r="N266" s="27"/>
      <c r="P266" s="18"/>
    </row>
    <row r="267" spans="1:16" x14ac:dyDescent="0.2">
      <c r="A267" s="8" t="s">
        <v>205</v>
      </c>
      <c r="B267" s="17">
        <v>0</v>
      </c>
      <c r="C267" s="17">
        <v>1</v>
      </c>
      <c r="D267" s="17">
        <v>0</v>
      </c>
      <c r="E267" s="17">
        <f t="shared" si="8"/>
        <v>1</v>
      </c>
      <c r="F267" s="17">
        <v>0</v>
      </c>
      <c r="G267" s="17"/>
      <c r="H267" s="17">
        <f t="shared" si="9"/>
        <v>1</v>
      </c>
      <c r="L267" s="25"/>
      <c r="M267" s="26"/>
      <c r="N267" s="27"/>
      <c r="P267" s="18"/>
    </row>
    <row r="268" spans="1:16" x14ac:dyDescent="0.2">
      <c r="A268" s="8" t="s">
        <v>160</v>
      </c>
      <c r="B268" s="17">
        <v>1</v>
      </c>
      <c r="C268" s="17">
        <v>0</v>
      </c>
      <c r="D268" s="17">
        <v>6</v>
      </c>
      <c r="E268" s="17">
        <f t="shared" si="8"/>
        <v>7</v>
      </c>
      <c r="F268" s="17">
        <v>0</v>
      </c>
      <c r="G268" s="17"/>
      <c r="H268" s="17">
        <f t="shared" si="9"/>
        <v>7</v>
      </c>
      <c r="L268" s="25"/>
      <c r="M268" s="26"/>
      <c r="N268" s="27"/>
      <c r="P268" s="18"/>
    </row>
    <row r="269" spans="1:16" x14ac:dyDescent="0.2">
      <c r="A269" s="8" t="s">
        <v>174</v>
      </c>
      <c r="B269" s="17">
        <v>0</v>
      </c>
      <c r="C269" s="17">
        <v>-1</v>
      </c>
      <c r="D269" s="17">
        <v>1</v>
      </c>
      <c r="E269" s="17">
        <f t="shared" si="8"/>
        <v>0</v>
      </c>
      <c r="F269" s="17">
        <v>0</v>
      </c>
      <c r="G269" s="17"/>
      <c r="H269" s="17">
        <f t="shared" si="9"/>
        <v>0</v>
      </c>
      <c r="L269" s="25"/>
      <c r="M269" s="26"/>
      <c r="N269" s="27"/>
      <c r="P269" s="18"/>
    </row>
    <row r="270" spans="1:16" x14ac:dyDescent="0.2">
      <c r="A270" s="8" t="s">
        <v>146</v>
      </c>
      <c r="B270" s="17">
        <v>34</v>
      </c>
      <c r="C270" s="17">
        <v>0</v>
      </c>
      <c r="D270" s="17">
        <v>5</v>
      </c>
      <c r="E270" s="17">
        <f t="shared" si="8"/>
        <v>39</v>
      </c>
      <c r="F270" s="17">
        <v>0</v>
      </c>
      <c r="G270" s="17"/>
      <c r="H270" s="17">
        <f t="shared" si="9"/>
        <v>39</v>
      </c>
      <c r="L270" s="25"/>
      <c r="M270" s="26"/>
      <c r="N270" s="27"/>
      <c r="P270" s="18"/>
    </row>
    <row r="271" spans="1:16" x14ac:dyDescent="0.2">
      <c r="A271" s="8" t="s">
        <v>163</v>
      </c>
      <c r="B271" s="17">
        <v>69</v>
      </c>
      <c r="C271" s="17">
        <v>17</v>
      </c>
      <c r="D271" s="17">
        <v>9</v>
      </c>
      <c r="E271" s="17">
        <f t="shared" si="8"/>
        <v>95</v>
      </c>
      <c r="F271" s="17">
        <v>0</v>
      </c>
      <c r="G271" s="17">
        <v>50</v>
      </c>
      <c r="H271" s="17">
        <f t="shared" si="9"/>
        <v>145</v>
      </c>
      <c r="L271" s="21"/>
      <c r="M271" s="26"/>
      <c r="N271" s="27"/>
      <c r="P271" s="18"/>
    </row>
    <row r="272" spans="1:16" x14ac:dyDescent="0.2">
      <c r="A272" s="8" t="s">
        <v>199</v>
      </c>
      <c r="B272" s="17">
        <v>0</v>
      </c>
      <c r="C272" s="17">
        <v>0</v>
      </c>
      <c r="D272" s="17">
        <v>1</v>
      </c>
      <c r="E272" s="17">
        <f t="shared" si="8"/>
        <v>1</v>
      </c>
      <c r="F272" s="17">
        <v>0</v>
      </c>
      <c r="G272" s="17"/>
      <c r="H272" s="17">
        <f t="shared" si="9"/>
        <v>1</v>
      </c>
      <c r="L272" s="28"/>
      <c r="M272" s="26"/>
      <c r="N272" s="27"/>
      <c r="P272" s="18"/>
    </row>
    <row r="273" spans="1:16" x14ac:dyDescent="0.2">
      <c r="A273" s="9" t="s">
        <v>216</v>
      </c>
      <c r="B273" s="20">
        <f t="shared" ref="B273:H273" si="10">SUM(B173:B272)</f>
        <v>7969</v>
      </c>
      <c r="C273" s="20">
        <f t="shared" si="10"/>
        <v>590</v>
      </c>
      <c r="D273" s="20">
        <f t="shared" si="10"/>
        <v>1935</v>
      </c>
      <c r="E273" s="20">
        <f t="shared" si="10"/>
        <v>10494</v>
      </c>
      <c r="F273" s="20">
        <f t="shared" si="10"/>
        <v>6622</v>
      </c>
      <c r="G273" s="20">
        <f t="shared" si="10"/>
        <v>14362</v>
      </c>
      <c r="H273" s="20">
        <f t="shared" si="10"/>
        <v>31478</v>
      </c>
      <c r="M273" s="26"/>
      <c r="N273" s="24"/>
      <c r="P273" s="18"/>
    </row>
    <row r="274" spans="1:16" x14ac:dyDescent="0.2">
      <c r="M274" s="26"/>
      <c r="N274" s="24"/>
    </row>
    <row r="275" spans="1:16" x14ac:dyDescent="0.2">
      <c r="M275" s="26"/>
      <c r="N275" s="27"/>
    </row>
    <row r="276" spans="1:16" x14ac:dyDescent="0.2">
      <c r="M276" s="26"/>
      <c r="N276" s="27"/>
    </row>
    <row r="277" spans="1:16" x14ac:dyDescent="0.2">
      <c r="M277" s="26"/>
      <c r="N277" s="27"/>
    </row>
    <row r="278" spans="1:16" x14ac:dyDescent="0.2">
      <c r="M278" s="26"/>
      <c r="N278" s="27"/>
    </row>
    <row r="279" spans="1:16" x14ac:dyDescent="0.2">
      <c r="M279" s="26"/>
      <c r="N279" s="24"/>
    </row>
    <row r="280" spans="1:16" x14ac:dyDescent="0.2">
      <c r="M280" s="26"/>
      <c r="N280" s="30"/>
    </row>
    <row r="281" spans="1:16" x14ac:dyDescent="0.2">
      <c r="M281" s="22"/>
    </row>
    <row r="282" spans="1:16" x14ac:dyDescent="0.2">
      <c r="M282" s="21"/>
    </row>
    <row r="283" spans="1:16" x14ac:dyDescent="0.2">
      <c r="M283" s="26"/>
    </row>
    <row r="284" spans="1:16" x14ac:dyDescent="0.2">
      <c r="M284" s="26"/>
    </row>
    <row r="285" spans="1:16" x14ac:dyDescent="0.2">
      <c r="M285" s="26"/>
    </row>
    <row r="286" spans="1:16" x14ac:dyDescent="0.2">
      <c r="M286" s="26"/>
    </row>
    <row r="287" spans="1:16" x14ac:dyDescent="0.2">
      <c r="M287" s="22"/>
    </row>
    <row r="288" spans="1:16" x14ac:dyDescent="0.2">
      <c r="M288" s="29"/>
    </row>
  </sheetData>
  <mergeCells count="5">
    <mergeCell ref="A2:H2"/>
    <mergeCell ref="A21:H21"/>
    <mergeCell ref="A62:H62"/>
    <mergeCell ref="A83:H83"/>
    <mergeCell ref="A169:H16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H2.1</vt:lpstr>
      <vt:lpstr>H2.2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Attmore David</cp:lastModifiedBy>
  <dcterms:created xsi:type="dcterms:W3CDTF">2017-08-22T12:59:50Z</dcterms:created>
  <dcterms:modified xsi:type="dcterms:W3CDTF">2018-08-09T12:39:24Z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01ADFF4E1B08BB2A16EB38FFB86C2A058AD824311F0BD833D6E77239E9ECC0D772BDA81E538DBC91FC0BAC6C81C8B7859EE6CD643446414783F1E6F678F9CE75CF702D8CC143A97B34073C21DAEDDE5CDE5F1DFC0B635C38AD1D00D554A428541A8B24442E002F6D8AEAFA6958B02C7D9C5E4A8F3F11DCEDF53DC54531CE06E</vt:lpwstr>
  </property>
  <property fmtid="{D5CDD505-2E9C-101B-9397-08002B2CF9AE}" pid="3" name="Business Objects Context Information1">
    <vt:lpwstr>1C8D2AB472FCA82F29F6FDAE0DCAEC61872947C00A2B51A145CAC6C4A8D75939AF2952332A84B0B34B122D473A4B38CE3D6463A0153FFA3F85810492B9AE6DD5EB913D0396E58DA875A54620E7E1CD5030D633BDF996B8E4D65BB212085855AFABB00809B16D5263E54D0636905FE33E66B9027093F775CF8CC59D1AD30818D</vt:lpwstr>
  </property>
  <property fmtid="{D5CDD505-2E9C-101B-9397-08002B2CF9AE}" pid="4" name="Business Objects Context Information2">
    <vt:lpwstr>F1F2E65245A18AA10AF1D6A9E6F72E0AB532083C1765BC115C9FEFEA17C2B4C777055C4B9B4C0FD35CD4B9AF39F58F71EDB167F5F970CF29D384FD68FB58D671AEE284464AD11F8455B110CAB82B8D15E1984271A991F7FE19D80AC8C12EF1BCEAE3F9801F6F1AB3E25A8D3117DC8DB065B0CA783B695CD64608602A743E896</vt:lpwstr>
  </property>
  <property fmtid="{D5CDD505-2E9C-101B-9397-08002B2CF9AE}" pid="5" name="Business Objects Context Information3">
    <vt:lpwstr>3F1200EBBF842A8837937F8EB87F8F5D6F55AC87AB0F8AC19F9D0A003516B6F492095A35024777C45EC7CB105837BA2858D7D0D400CC7AC497A389E8DE60377251370F74FCBCD1A61FFD1968BE753DDCEF4B6A4F6409516BDAA76CEAEA36DB749E7B3B7DCA8A0C23F8410452AD77D98A5C2FE12FF79D2D5BA8DCFD9BC1D741D</vt:lpwstr>
  </property>
  <property fmtid="{D5CDD505-2E9C-101B-9397-08002B2CF9AE}" pid="6" name="Business Objects Context Information4">
    <vt:lpwstr>A71BFF7F08DC4B151C4EE778D1900950AB25A59511D48D0F7985A5E7A223436486C499A352CA7346C73A46C7BE751975C6C331DA74EC99FBC5663FE0B5D95B1B57B573640CF02FAE9130CBE32C2F074E2EB0BC59EEB12F36DFBDF52F439E2F5CEA56E247943237477BDF15A147E0817B4C85D1F610300C3DC329604747DF6DD</vt:lpwstr>
  </property>
  <property fmtid="{D5CDD505-2E9C-101B-9397-08002B2CF9AE}" pid="7" name="Business Objects Context Information5">
    <vt:lpwstr>3ED014F20F149C65E4A0A91ABED50BD80F631FAB9E4BBE11A4C45A88708B30FF5BDE64AD90E18ADC6A451DEE1357AF7BFA47E4ADD6E5AFA82842C831DE1A2179527425C3851D6BA4D54C49BC2F9C93F375B1768E6DE1275B037C594DC20324DED39F385DAE92F9C3BAC0DC626C72E77B4B907A5183560CE843C3B88D9719717</vt:lpwstr>
  </property>
  <property fmtid="{D5CDD505-2E9C-101B-9397-08002B2CF9AE}" pid="8" name="Business Objects Context Information6">
    <vt:lpwstr>1557FCEF0D3522BD0BEBDDFB4EE4FC3885A23969B666F8F8695040909DA9323FFB6D2219E1E46DA0CED7DCAC9226920C347977E29CE40266E1B1F790CA4799BFA1E2994B1E1EB59016D5535FA7DD6E028606E1043A5338AF66840096A57E95E312979401218990C705FB7BC0CFDBCCA285A62D34C9B51EB244641048ADF86E6</vt:lpwstr>
  </property>
  <property fmtid="{D5CDD505-2E9C-101B-9397-08002B2CF9AE}" pid="9" name="Business Objects Context Information7">
    <vt:lpwstr>50EAE2E4B8A883C934212E397B1EF8052178A5CD5</vt:lpwstr>
  </property>
</Properties>
</file>